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mracka\Desktop\Zoznamy Schválených Neschválených  a OH\"/>
    </mc:Choice>
  </mc:AlternateContent>
  <bookViews>
    <workbookView xWindow="0" yWindow="0" windowWidth="28800" windowHeight="11700" activeTab="1"/>
  </bookViews>
  <sheets>
    <sheet name="UMR BA" sheetId="51" r:id="rId1"/>
    <sheet name="UMR TT" sheetId="58" r:id="rId2"/>
    <sheet name="UMR NR" sheetId="53" r:id="rId3"/>
    <sheet name="UMR TN" sheetId="54" r:id="rId4"/>
    <sheet name="UMR ZA" sheetId="56" r:id="rId5"/>
    <sheet name="UMR BB" sheetId="57" r:id="rId6"/>
    <sheet name="UMR PO" sheetId="52" r:id="rId7"/>
    <sheet name="UMR KE" sheetId="55" r:id="rId8"/>
    <sheet name="RIÚS BA" sheetId="59" r:id="rId9"/>
    <sheet name="RIÚS TT" sheetId="60" r:id="rId10"/>
    <sheet name="RIÚS NR" sheetId="62" r:id="rId11"/>
    <sheet name="RIÚS TN" sheetId="61" r:id="rId12"/>
    <sheet name="RIÚS ZA" sheetId="63" r:id="rId13"/>
    <sheet name="RIÚS PO" sheetId="64" r:id="rId14"/>
    <sheet name="RIÚS KE" sheetId="65" r:id="rId15"/>
  </sheets>
  <calcPr calcId="162913"/>
</workbook>
</file>

<file path=xl/calcChain.xml><?xml version="1.0" encoding="utf-8"?>
<calcChain xmlns="http://schemas.openxmlformats.org/spreadsheetml/2006/main">
  <c r="J6" i="52" l="1"/>
  <c r="I6" i="52"/>
  <c r="H6" i="52"/>
  <c r="G6" i="52"/>
  <c r="J4" i="65" l="1"/>
  <c r="J4" i="64"/>
  <c r="J4" i="63"/>
  <c r="J4" i="61"/>
  <c r="J4" i="62"/>
  <c r="J4" i="60"/>
  <c r="J4" i="59"/>
  <c r="J4" i="55"/>
  <c r="J5" i="52"/>
  <c r="J4" i="52"/>
  <c r="J4" i="57"/>
  <c r="J4" i="56"/>
  <c r="J4" i="54"/>
  <c r="J4" i="53"/>
  <c r="J4" i="58"/>
  <c r="I9" i="51"/>
  <c r="J4" i="51"/>
  <c r="J5" i="65" l="1"/>
  <c r="I5" i="65"/>
  <c r="H5" i="65"/>
  <c r="G5" i="65"/>
  <c r="J5" i="64"/>
  <c r="I5" i="64"/>
  <c r="H5" i="64"/>
  <c r="G5" i="64"/>
  <c r="J5" i="63"/>
  <c r="I5" i="63"/>
  <c r="H5" i="63"/>
  <c r="G5" i="63"/>
  <c r="J5" i="62"/>
  <c r="I5" i="62"/>
  <c r="H5" i="62"/>
  <c r="G5" i="62"/>
  <c r="J5" i="61"/>
  <c r="I5" i="61"/>
  <c r="H5" i="61"/>
  <c r="G5" i="61"/>
  <c r="J5" i="60"/>
  <c r="I5" i="60"/>
  <c r="H5" i="60"/>
  <c r="G5" i="60"/>
  <c r="J5" i="59"/>
  <c r="I5" i="59"/>
  <c r="H5" i="59"/>
  <c r="G5" i="59"/>
  <c r="J5" i="58"/>
  <c r="I5" i="58"/>
  <c r="H5" i="58"/>
  <c r="G5" i="58"/>
  <c r="J5" i="57"/>
  <c r="I5" i="57"/>
  <c r="H5" i="57"/>
  <c r="G5" i="57"/>
  <c r="J5" i="56"/>
  <c r="I5" i="56"/>
  <c r="H5" i="56"/>
  <c r="G5" i="56"/>
  <c r="J5" i="55"/>
  <c r="I5" i="55"/>
  <c r="H5" i="55"/>
  <c r="G5" i="55"/>
  <c r="J5" i="54"/>
  <c r="I5" i="54"/>
  <c r="H5" i="54"/>
  <c r="G5" i="54"/>
  <c r="J5" i="53"/>
  <c r="I5" i="53"/>
  <c r="H5" i="53"/>
  <c r="G5" i="53"/>
  <c r="G5" i="51" l="1"/>
  <c r="H5" i="51" l="1"/>
  <c r="I5" i="51" l="1"/>
  <c r="J5" i="51" l="1"/>
  <c r="G10" i="51" l="1"/>
  <c r="H10" i="51" l="1"/>
  <c r="I10" i="51"/>
</calcChain>
</file>

<file path=xl/sharedStrings.xml><?xml version="1.0" encoding="utf-8"?>
<sst xmlns="http://schemas.openxmlformats.org/spreadsheetml/2006/main" count="292" uniqueCount="83">
  <si>
    <t xml:space="preserve">Kolo </t>
  </si>
  <si>
    <t>ITMS</t>
  </si>
  <si>
    <t>Názov projektu</t>
  </si>
  <si>
    <t>Žiadateľ</t>
  </si>
  <si>
    <t>Žiadané COV</t>
  </si>
  <si>
    <t>Schválené COV</t>
  </si>
  <si>
    <t>Schválené ERDF</t>
  </si>
  <si>
    <t xml:space="preserve">Spolu </t>
  </si>
  <si>
    <t xml:space="preserve">zastavené konanie </t>
  </si>
  <si>
    <t>UMR BA</t>
  </si>
  <si>
    <t>RIÚS PO</t>
  </si>
  <si>
    <t>schválené</t>
  </si>
  <si>
    <t>SCHVÁLENÉ ŽoNFP</t>
  </si>
  <si>
    <t xml:space="preserve"> Schválené NFP</t>
  </si>
  <si>
    <t>ZASTAVENÉ KONANIE</t>
  </si>
  <si>
    <t>Žiadané NFP</t>
  </si>
  <si>
    <t>Žiadané ERDF</t>
  </si>
  <si>
    <t>IČO</t>
  </si>
  <si>
    <t>Výzva: IROP-PO6-SC61-2018-30 - Podpora efektívnej implementácie IROP</t>
  </si>
  <si>
    <t>UMR PO</t>
  </si>
  <si>
    <t>UMR NR</t>
  </si>
  <si>
    <t>UMR TN</t>
  </si>
  <si>
    <t>UMR KE</t>
  </si>
  <si>
    <t>UMR ZA</t>
  </si>
  <si>
    <t>UMR BB</t>
  </si>
  <si>
    <t>UMR TT</t>
  </si>
  <si>
    <t>RIÚS BA</t>
  </si>
  <si>
    <t>RIÚS TT</t>
  </si>
  <si>
    <t>RIÚS TN</t>
  </si>
  <si>
    <t>RIÚS NR</t>
  </si>
  <si>
    <t>RIÚS ZA</t>
  </si>
  <si>
    <t>RIÚS KE</t>
  </si>
  <si>
    <t>NFP302060R789</t>
  </si>
  <si>
    <t>Refundácia nákladov spojených s výkonom činností SO pre IROP KM Prešov</t>
  </si>
  <si>
    <t>Mesto Prešov</t>
  </si>
  <si>
    <t>NFP302060R750</t>
  </si>
  <si>
    <t>Podpora administratívnych kapacít SO pre IROP</t>
  </si>
  <si>
    <t>Hlavné mesto Slovenskej republiky Bratislava</t>
  </si>
  <si>
    <t>NFP302060R507</t>
  </si>
  <si>
    <t>Implementácia decentralizovaných úloh v rámci IROP v Trenčianskom samosprávnom kraji na obdobie od 01/2016 do 07/2019</t>
  </si>
  <si>
    <t>Trenčiansky samosprávny kraj</t>
  </si>
  <si>
    <t>NFP302060R585</t>
  </si>
  <si>
    <t>Refundácia nákladov spojených s výkonom činností SO pre IROP KM Nitra - II.</t>
  </si>
  <si>
    <t>Mesto Nitra</t>
  </si>
  <si>
    <t>NFP302060Q783</t>
  </si>
  <si>
    <t>Podpora administratívnych kapacít SO pre IROP mesta Trenčín II.</t>
  </si>
  <si>
    <t>Mesto Trenčín</t>
  </si>
  <si>
    <t>NFP302060R494</t>
  </si>
  <si>
    <t>Implementácia decentralizovaných úloh v rámci IROP v Bratislavskom samosprávnom kraji 07/2017-12/2018</t>
  </si>
  <si>
    <t>Bratislavský samosprávny kraj</t>
  </si>
  <si>
    <t>NFP302060Q792</t>
  </si>
  <si>
    <t>Implementácia decentralizovaných úloh II. v rámci IROP v krajskom meste Košice na obdobie 4/2016 - 2/2019</t>
  </si>
  <si>
    <t>Mesto Košice</t>
  </si>
  <si>
    <t>NFP302060R758</t>
  </si>
  <si>
    <t>Zabezpečenie implementácie decentralizovaných úloh v rámci IROP v Žilinskom samosprávnom kraji - II.časť</t>
  </si>
  <si>
    <t>Žilinský samosprávny kraj</t>
  </si>
  <si>
    <t>NFP302060Q873</t>
  </si>
  <si>
    <t>Implementácia decentralizovaných úloh v rámci IROP v Nitrianskom samosprávnom kraji v období 7/2017 - 3/2019</t>
  </si>
  <si>
    <t>Nitriansky samosprávny kraj</t>
  </si>
  <si>
    <t>NFP302060Q757</t>
  </si>
  <si>
    <t>Implementácia decentralizovaných úloh v rámci IROP v TTSK (10/2017-12/2019)</t>
  </si>
  <si>
    <t>Trnavský samosprávny kraj</t>
  </si>
  <si>
    <t>NFP302060R290</t>
  </si>
  <si>
    <t>Technická pomoc SO pre IROP KSK 2018 - 2019</t>
  </si>
  <si>
    <t>Košický samosprávny kraj</t>
  </si>
  <si>
    <t>NFP302060R207</t>
  </si>
  <si>
    <t>Implementácia decentralizovaných úloh v rámci IROP v krajskom meste Banská Bystrica na obdobie 11/2017 – 10/2019</t>
  </si>
  <si>
    <t>Mesto Banská Bystrica</t>
  </si>
  <si>
    <t>NFP302060Q796</t>
  </si>
  <si>
    <t>NFP302060R018</t>
  </si>
  <si>
    <t>Implementácia decentralizovaných úloh v rámci IROP v krajskom meste Žilina na obdobie september/2017 – december/2019</t>
  </si>
  <si>
    <t>Mesto Žilina</t>
  </si>
  <si>
    <t>NFP302060R293</t>
  </si>
  <si>
    <t>Implementácia decentralizovaných úloh v rámci IROP v krajskom meste Prešov na obdobie 6/2017 - 12/2019</t>
  </si>
  <si>
    <t>NFP302060Q674</t>
  </si>
  <si>
    <t>TEPO 2018-2019</t>
  </si>
  <si>
    <t>Prešovský samosprávny kraj</t>
  </si>
  <si>
    <t>NFP302060Q657</t>
  </si>
  <si>
    <t>Refundácia nákladov spojených s výkonom činností SO pre IROP KM Trnava - II.</t>
  </si>
  <si>
    <t>Mesto Trnava</t>
  </si>
  <si>
    <t>Dôvod zastavenia konania</t>
  </si>
  <si>
    <t>Späťvzatie ŽoNFP žiadateľom.</t>
  </si>
  <si>
    <t>Uzavretá výzva - priame vyzvanie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</si>
</sst>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" fontId="3" fillId="3" borderId="0" xfId="0" applyNumberFormat="1" applyFont="1" applyFill="1" applyAlignment="1">
      <alignment horizontal="right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vertical="center"/>
    </xf>
    <xf numFmtId="0" fontId="0" fillId="0" borderId="0" xfId="0" applyFont="1"/>
    <xf numFmtId="0" fontId="2" fillId="6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 applyProtection="1">
      <alignment horizontal="center" vertical="center"/>
      <protection locked="0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6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3">
    <cellStyle name="Normálna" xfId="0" builtinId="0"/>
    <cellStyle name="Normálna 2" xfId="1"/>
    <cellStyle name="Normáln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zoomScaleNormal="100" workbookViewId="0">
      <selection activeCell="D23" sqref="D21:D23"/>
    </sheetView>
  </sheetViews>
  <sheetFormatPr defaultColWidth="9.140625" defaultRowHeight="15.75" x14ac:dyDescent="0.25"/>
  <cols>
    <col min="1" max="1" width="15.5703125" style="6" customWidth="1"/>
    <col min="2" max="2" width="11.28515625" style="6" customWidth="1"/>
    <col min="3" max="3" width="19.140625" style="9" customWidth="1"/>
    <col min="4" max="4" width="66.85546875" style="6" customWidth="1"/>
    <col min="5" max="5" width="33" style="6" customWidth="1"/>
    <col min="6" max="6" width="21.5703125" style="6" customWidth="1"/>
    <col min="7" max="7" width="15.85546875" style="6" customWidth="1"/>
    <col min="8" max="8" width="16" style="6" customWidth="1"/>
    <col min="9" max="9" width="16.85546875" style="6" customWidth="1"/>
    <col min="10" max="10" width="22.85546875" style="9" customWidth="1"/>
    <col min="11" max="11" width="9.140625" style="6"/>
    <col min="12" max="12" width="11.85546875" style="6" bestFit="1" customWidth="1"/>
    <col min="13" max="16384" width="9.140625" style="6"/>
  </cols>
  <sheetData>
    <row r="1" spans="1:15" ht="43.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s="1" customFormat="1" ht="18.75" customHeight="1" x14ac:dyDescent="0.25">
      <c r="A2" s="41" t="s">
        <v>12</v>
      </c>
      <c r="B2" s="42"/>
      <c r="C2" s="15"/>
      <c r="D2" s="15"/>
      <c r="E2" s="15"/>
      <c r="F2" s="29"/>
    </row>
    <row r="3" spans="1:15" ht="21" customHeight="1" x14ac:dyDescent="0.25">
      <c r="A3" s="2" t="s">
        <v>9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17</v>
      </c>
      <c r="G3" s="17" t="s">
        <v>4</v>
      </c>
      <c r="H3" s="17" t="s">
        <v>5</v>
      </c>
      <c r="I3" s="17" t="s">
        <v>13</v>
      </c>
      <c r="J3" s="17" t="s">
        <v>6</v>
      </c>
    </row>
    <row r="4" spans="1:15" ht="60" x14ac:dyDescent="0.25">
      <c r="A4" s="34" t="s">
        <v>11</v>
      </c>
      <c r="B4" s="12" t="s">
        <v>82</v>
      </c>
      <c r="C4" s="13" t="s">
        <v>35</v>
      </c>
      <c r="D4" s="12" t="s">
        <v>36</v>
      </c>
      <c r="E4" s="12" t="s">
        <v>37</v>
      </c>
      <c r="F4" s="35">
        <v>603481</v>
      </c>
      <c r="G4" s="24">
        <v>126840</v>
      </c>
      <c r="H4" s="25">
        <v>126840</v>
      </c>
      <c r="I4" s="16">
        <v>120498</v>
      </c>
      <c r="J4" s="24">
        <f>H4*0.5</f>
        <v>63420</v>
      </c>
      <c r="L4" s="28"/>
      <c r="M4"/>
      <c r="N4"/>
      <c r="O4"/>
    </row>
    <row r="5" spans="1:15" s="7" customFormat="1" x14ac:dyDescent="0.25">
      <c r="A5" s="38" t="s">
        <v>7</v>
      </c>
      <c r="B5" s="39"/>
      <c r="C5" s="39"/>
      <c r="D5" s="39"/>
      <c r="E5" s="39"/>
      <c r="F5" s="43"/>
      <c r="G5" s="23">
        <f>SUM(G4:G4)</f>
        <v>126840</v>
      </c>
      <c r="H5" s="23">
        <f>SUM(H4:H4)</f>
        <v>126840</v>
      </c>
      <c r="I5" s="23">
        <f>SUM(I4:I4)</f>
        <v>120498</v>
      </c>
      <c r="J5" s="19">
        <f>SUM(J4:J4)</f>
        <v>63420</v>
      </c>
      <c r="L5" s="28"/>
    </row>
    <row r="6" spans="1:15" x14ac:dyDescent="0.25">
      <c r="A6" s="1"/>
      <c r="B6" s="1"/>
      <c r="C6" s="1"/>
      <c r="D6" s="1"/>
      <c r="E6" s="1"/>
      <c r="F6" s="1"/>
      <c r="G6" s="5"/>
      <c r="H6" s="5"/>
      <c r="I6" s="5"/>
      <c r="J6" s="3"/>
      <c r="L6" s="28"/>
    </row>
    <row r="7" spans="1:15" customFormat="1" x14ac:dyDescent="0.25">
      <c r="A7" s="20" t="s">
        <v>14</v>
      </c>
      <c r="B7" s="20"/>
      <c r="C7" s="10"/>
      <c r="D7" s="10"/>
      <c r="E7" s="10"/>
      <c r="F7" s="10"/>
      <c r="G7" s="11"/>
      <c r="H7" s="11"/>
      <c r="I7" s="10"/>
      <c r="J7" s="21"/>
      <c r="K7" s="21"/>
      <c r="L7" s="28"/>
      <c r="M7" s="21"/>
    </row>
    <row r="8" spans="1:15" ht="31.5" x14ac:dyDescent="0.25">
      <c r="A8" s="2" t="s">
        <v>9</v>
      </c>
      <c r="B8" s="22" t="s">
        <v>0</v>
      </c>
      <c r="C8" s="22" t="s">
        <v>1</v>
      </c>
      <c r="D8" s="22" t="s">
        <v>2</v>
      </c>
      <c r="E8" s="22" t="s">
        <v>3</v>
      </c>
      <c r="F8" s="32" t="s">
        <v>17</v>
      </c>
      <c r="G8" s="22" t="s">
        <v>4</v>
      </c>
      <c r="H8" s="22" t="s">
        <v>15</v>
      </c>
      <c r="I8" s="22" t="s">
        <v>16</v>
      </c>
      <c r="J8" s="22" t="s">
        <v>80</v>
      </c>
      <c r="L8" s="28"/>
    </row>
    <row r="9" spans="1:15" s="8" customFormat="1" ht="60" x14ac:dyDescent="0.25">
      <c r="A9" s="31" t="s">
        <v>8</v>
      </c>
      <c r="B9" s="12" t="s">
        <v>82</v>
      </c>
      <c r="C9" s="4" t="s">
        <v>68</v>
      </c>
      <c r="D9" s="14" t="s">
        <v>36</v>
      </c>
      <c r="E9" s="14" t="s">
        <v>37</v>
      </c>
      <c r="F9" s="14">
        <v>603481</v>
      </c>
      <c r="G9" s="18">
        <v>126840</v>
      </c>
      <c r="H9" s="16">
        <v>120498</v>
      </c>
      <c r="I9" s="16">
        <f>G9*0.5</f>
        <v>63420</v>
      </c>
      <c r="J9" s="27" t="s">
        <v>81</v>
      </c>
      <c r="L9" s="28"/>
      <c r="M9"/>
      <c r="N9"/>
      <c r="O9"/>
    </row>
    <row r="10" spans="1:15" s="7" customFormat="1" x14ac:dyDescent="0.25">
      <c r="A10" s="38" t="s">
        <v>7</v>
      </c>
      <c r="B10" s="39"/>
      <c r="C10" s="39"/>
      <c r="D10" s="39"/>
      <c r="E10" s="39"/>
      <c r="F10" s="30"/>
      <c r="G10" s="23">
        <f>SUM(G9:G9)</f>
        <v>126840</v>
      </c>
      <c r="H10" s="23">
        <f>SUM(H9:H9)</f>
        <v>120498</v>
      </c>
      <c r="I10" s="23">
        <f>SUM(I9:I9)</f>
        <v>63420</v>
      </c>
      <c r="J10" s="26"/>
      <c r="L10" s="28"/>
    </row>
    <row r="11" spans="1:15" x14ac:dyDescent="0.25">
      <c r="A11" s="1"/>
      <c r="B11" s="1"/>
      <c r="C11" s="1"/>
      <c r="D11" s="1"/>
      <c r="E11" s="1"/>
      <c r="F11" s="1"/>
      <c r="G11" s="5"/>
      <c r="H11" s="5"/>
      <c r="I11" s="5"/>
      <c r="J11" s="3"/>
    </row>
    <row r="12" spans="1:15" x14ac:dyDescent="0.25">
      <c r="A12" s="1"/>
      <c r="B12" s="1"/>
      <c r="C12" s="1"/>
      <c r="D12" s="1"/>
      <c r="E12" s="1"/>
      <c r="F12" s="1"/>
      <c r="G12" s="5"/>
      <c r="H12" s="5"/>
      <c r="I12" s="5"/>
      <c r="J12" s="3"/>
    </row>
  </sheetData>
  <mergeCells count="4">
    <mergeCell ref="A10:E10"/>
    <mergeCell ref="A1:J1"/>
    <mergeCell ref="A2:B2"/>
    <mergeCell ref="A5:F5"/>
  </mergeCells>
  <pageMargins left="0.7" right="0.7" top="0.75" bottom="0.75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zoomScaleNormal="100" workbookViewId="0">
      <selection activeCell="D13" sqref="D11:D13"/>
    </sheetView>
  </sheetViews>
  <sheetFormatPr defaultColWidth="9.140625" defaultRowHeight="15.75" x14ac:dyDescent="0.25"/>
  <cols>
    <col min="1" max="1" width="15.5703125" style="6" customWidth="1"/>
    <col min="2" max="2" width="11.140625" style="6" customWidth="1"/>
    <col min="3" max="3" width="19.140625" style="9" customWidth="1"/>
    <col min="4" max="4" width="66.85546875" style="6" customWidth="1"/>
    <col min="5" max="5" width="33" style="6" customWidth="1"/>
    <col min="6" max="6" width="21.5703125" style="6" customWidth="1"/>
    <col min="7" max="7" width="15.85546875" style="6" customWidth="1"/>
    <col min="8" max="8" width="16" style="6" customWidth="1"/>
    <col min="9" max="9" width="16.85546875" style="6" customWidth="1"/>
    <col min="10" max="10" width="22.85546875" style="9" customWidth="1"/>
    <col min="11" max="11" width="9.140625" style="6"/>
    <col min="12" max="12" width="11.85546875" style="6" bestFit="1" customWidth="1"/>
    <col min="13" max="16384" width="9.140625" style="6"/>
  </cols>
  <sheetData>
    <row r="1" spans="1:15" ht="43.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s="1" customFormat="1" ht="18.75" customHeight="1" x14ac:dyDescent="0.25">
      <c r="A2" s="41" t="s">
        <v>12</v>
      </c>
      <c r="B2" s="42"/>
      <c r="C2" s="15"/>
      <c r="D2" s="15"/>
      <c r="E2" s="15"/>
      <c r="F2" s="33"/>
    </row>
    <row r="3" spans="1:15" ht="21" customHeight="1" x14ac:dyDescent="0.25">
      <c r="A3" s="2" t="s">
        <v>27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17</v>
      </c>
      <c r="G3" s="17" t="s">
        <v>4</v>
      </c>
      <c r="H3" s="17" t="s">
        <v>5</v>
      </c>
      <c r="I3" s="17" t="s">
        <v>13</v>
      </c>
      <c r="J3" s="17" t="s">
        <v>6</v>
      </c>
    </row>
    <row r="4" spans="1:15" ht="60" x14ac:dyDescent="0.25">
      <c r="A4" s="34" t="s">
        <v>11</v>
      </c>
      <c r="B4" s="12" t="s">
        <v>82</v>
      </c>
      <c r="C4" s="13" t="s">
        <v>59</v>
      </c>
      <c r="D4" s="12" t="s">
        <v>60</v>
      </c>
      <c r="E4" s="12" t="s">
        <v>61</v>
      </c>
      <c r="F4" s="35">
        <v>37836901</v>
      </c>
      <c r="G4" s="24">
        <v>454279.8</v>
      </c>
      <c r="H4" s="25">
        <v>454279.8</v>
      </c>
      <c r="I4" s="16">
        <v>431565.81</v>
      </c>
      <c r="J4" s="24">
        <f>H4*0.85</f>
        <v>386137.82999999996</v>
      </c>
      <c r="L4" s="28"/>
      <c r="M4"/>
      <c r="N4"/>
      <c r="O4"/>
    </row>
    <row r="5" spans="1:15" s="7" customFormat="1" x14ac:dyDescent="0.25">
      <c r="A5" s="38" t="s">
        <v>7</v>
      </c>
      <c r="B5" s="39"/>
      <c r="C5" s="39"/>
      <c r="D5" s="39"/>
      <c r="E5" s="39"/>
      <c r="F5" s="43"/>
      <c r="G5" s="23">
        <f>SUM(G4:G4)</f>
        <v>454279.8</v>
      </c>
      <c r="H5" s="23">
        <f>SUM(H4:H4)</f>
        <v>454279.8</v>
      </c>
      <c r="I5" s="23">
        <f>SUM(I4:I4)</f>
        <v>431565.81</v>
      </c>
      <c r="J5" s="19">
        <f>SUM(J4:J4)</f>
        <v>386137.82999999996</v>
      </c>
      <c r="L5" s="28"/>
    </row>
    <row r="6" spans="1:15" x14ac:dyDescent="0.25">
      <c r="A6" s="1"/>
      <c r="B6" s="1"/>
      <c r="C6" s="1"/>
      <c r="D6" s="1"/>
      <c r="E6" s="1"/>
      <c r="F6" s="1"/>
      <c r="G6" s="5"/>
      <c r="H6" s="5"/>
      <c r="I6" s="5"/>
      <c r="J6" s="3"/>
      <c r="L6" s="28"/>
    </row>
    <row r="7" spans="1:15" x14ac:dyDescent="0.25">
      <c r="A7" s="1"/>
      <c r="B7" s="1"/>
      <c r="C7" s="1"/>
      <c r="D7" s="1"/>
      <c r="E7" s="1"/>
      <c r="F7" s="1"/>
      <c r="G7" s="5"/>
      <c r="H7" s="5"/>
      <c r="I7" s="5"/>
      <c r="J7" s="3"/>
    </row>
    <row r="8" spans="1:15" x14ac:dyDescent="0.25">
      <c r="A8" s="1"/>
      <c r="B8" s="1"/>
      <c r="C8" s="1"/>
      <c r="D8" s="1"/>
      <c r="E8" s="1"/>
      <c r="F8" s="1"/>
      <c r="G8" s="5"/>
      <c r="H8" s="5"/>
      <c r="I8" s="5"/>
      <c r="J8" s="3"/>
    </row>
  </sheetData>
  <mergeCells count="3">
    <mergeCell ref="A1:J1"/>
    <mergeCell ref="A2:B2"/>
    <mergeCell ref="A5:F5"/>
  </mergeCells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zoomScaleNormal="100" workbookViewId="0">
      <selection activeCell="C14" sqref="C12:C14"/>
    </sheetView>
  </sheetViews>
  <sheetFormatPr defaultColWidth="9.140625" defaultRowHeight="15.75" x14ac:dyDescent="0.25"/>
  <cols>
    <col min="1" max="1" width="15.5703125" style="6" customWidth="1"/>
    <col min="2" max="2" width="10.28515625" style="6" customWidth="1"/>
    <col min="3" max="3" width="19.140625" style="9" customWidth="1"/>
    <col min="4" max="4" width="66.85546875" style="6" customWidth="1"/>
    <col min="5" max="5" width="33" style="6" customWidth="1"/>
    <col min="6" max="6" width="21.5703125" style="6" customWidth="1"/>
    <col min="7" max="7" width="15.85546875" style="6" customWidth="1"/>
    <col min="8" max="8" width="16" style="6" customWidth="1"/>
    <col min="9" max="9" width="16.85546875" style="6" customWidth="1"/>
    <col min="10" max="10" width="22.85546875" style="9" customWidth="1"/>
    <col min="11" max="11" width="9.140625" style="6"/>
    <col min="12" max="12" width="11.85546875" style="6" bestFit="1" customWidth="1"/>
    <col min="13" max="16384" width="9.140625" style="6"/>
  </cols>
  <sheetData>
    <row r="1" spans="1:15" ht="43.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s="1" customFormat="1" ht="18.75" customHeight="1" x14ac:dyDescent="0.25">
      <c r="A2" s="41" t="s">
        <v>12</v>
      </c>
      <c r="B2" s="42"/>
      <c r="C2" s="15"/>
      <c r="D2" s="15"/>
      <c r="E2" s="15"/>
      <c r="F2" s="33"/>
    </row>
    <row r="3" spans="1:15" ht="21" customHeight="1" x14ac:dyDescent="0.25">
      <c r="A3" s="2" t="s">
        <v>29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17</v>
      </c>
      <c r="G3" s="17" t="s">
        <v>4</v>
      </c>
      <c r="H3" s="17" t="s">
        <v>5</v>
      </c>
      <c r="I3" s="17" t="s">
        <v>13</v>
      </c>
      <c r="J3" s="17" t="s">
        <v>6</v>
      </c>
    </row>
    <row r="4" spans="1:15" ht="60" x14ac:dyDescent="0.25">
      <c r="A4" s="34" t="s">
        <v>11</v>
      </c>
      <c r="B4" s="12" t="s">
        <v>82</v>
      </c>
      <c r="C4" s="13" t="s">
        <v>56</v>
      </c>
      <c r="D4" s="12" t="s">
        <v>57</v>
      </c>
      <c r="E4" s="12" t="s">
        <v>58</v>
      </c>
      <c r="F4" s="35">
        <v>37861298</v>
      </c>
      <c r="G4" s="24">
        <v>447800</v>
      </c>
      <c r="H4" s="25">
        <v>447800</v>
      </c>
      <c r="I4" s="16">
        <v>425410</v>
      </c>
      <c r="J4" s="24">
        <f>H4*0.85</f>
        <v>380630</v>
      </c>
      <c r="L4" s="28"/>
      <c r="M4"/>
      <c r="N4"/>
      <c r="O4"/>
    </row>
    <row r="5" spans="1:15" s="7" customFormat="1" x14ac:dyDescent="0.25">
      <c r="A5" s="38" t="s">
        <v>7</v>
      </c>
      <c r="B5" s="39"/>
      <c r="C5" s="39"/>
      <c r="D5" s="39"/>
      <c r="E5" s="39"/>
      <c r="F5" s="43"/>
      <c r="G5" s="23">
        <f>SUM(G4:G4)</f>
        <v>447800</v>
      </c>
      <c r="H5" s="23">
        <f>SUM(H4:H4)</f>
        <v>447800</v>
      </c>
      <c r="I5" s="23">
        <f>SUM(I4:I4)</f>
        <v>425410</v>
      </c>
      <c r="J5" s="19">
        <f>SUM(J4:J4)</f>
        <v>380630</v>
      </c>
      <c r="L5" s="28"/>
    </row>
    <row r="6" spans="1:15" x14ac:dyDescent="0.25">
      <c r="A6" s="1"/>
      <c r="B6" s="1"/>
      <c r="C6" s="1"/>
      <c r="D6" s="1"/>
      <c r="E6" s="1"/>
      <c r="F6" s="1"/>
      <c r="G6" s="5"/>
      <c r="H6" s="5"/>
      <c r="I6" s="5"/>
      <c r="J6" s="3"/>
      <c r="L6" s="28"/>
    </row>
    <row r="7" spans="1:15" x14ac:dyDescent="0.25">
      <c r="A7" s="1"/>
      <c r="B7" s="1"/>
      <c r="C7" s="1"/>
      <c r="D7" s="1"/>
      <c r="E7" s="1"/>
      <c r="F7" s="1"/>
      <c r="G7" s="5"/>
      <c r="H7" s="5"/>
      <c r="I7" s="5"/>
      <c r="J7" s="3"/>
    </row>
    <row r="8" spans="1:15" x14ac:dyDescent="0.25">
      <c r="A8" s="1"/>
      <c r="B8" s="1"/>
      <c r="C8" s="1"/>
      <c r="D8" s="1"/>
      <c r="E8" s="1"/>
      <c r="F8" s="1"/>
      <c r="G8" s="5"/>
      <c r="H8" s="5"/>
      <c r="I8" s="5"/>
      <c r="J8" s="3"/>
    </row>
  </sheetData>
  <mergeCells count="3">
    <mergeCell ref="A1:J1"/>
    <mergeCell ref="A2:B2"/>
    <mergeCell ref="A5:F5"/>
  </mergeCells>
  <pageMargins left="0.7" right="0.7" top="0.75" bottom="0.75" header="0.3" footer="0.3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zoomScaleNormal="100" workbookViewId="0">
      <selection activeCell="C13" sqref="C11:C13"/>
    </sheetView>
  </sheetViews>
  <sheetFormatPr defaultColWidth="9.140625" defaultRowHeight="15.75" x14ac:dyDescent="0.25"/>
  <cols>
    <col min="1" max="1" width="15.5703125" style="6" customWidth="1"/>
    <col min="2" max="2" width="9.85546875" style="6" customWidth="1"/>
    <col min="3" max="3" width="19.140625" style="9" customWidth="1"/>
    <col min="4" max="4" width="66.85546875" style="6" customWidth="1"/>
    <col min="5" max="5" width="33" style="6" customWidth="1"/>
    <col min="6" max="6" width="21.5703125" style="6" customWidth="1"/>
    <col min="7" max="7" width="15.85546875" style="6" customWidth="1"/>
    <col min="8" max="8" width="16" style="6" customWidth="1"/>
    <col min="9" max="9" width="16.85546875" style="6" customWidth="1"/>
    <col min="10" max="10" width="22.85546875" style="9" customWidth="1"/>
    <col min="11" max="11" width="9.140625" style="6"/>
    <col min="12" max="12" width="11.85546875" style="6" bestFit="1" customWidth="1"/>
    <col min="13" max="16384" width="9.140625" style="6"/>
  </cols>
  <sheetData>
    <row r="1" spans="1:15" ht="43.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s="1" customFormat="1" ht="18.75" customHeight="1" x14ac:dyDescent="0.25">
      <c r="A2" s="41" t="s">
        <v>12</v>
      </c>
      <c r="B2" s="42"/>
      <c r="C2" s="15"/>
      <c r="D2" s="15"/>
      <c r="E2" s="15"/>
      <c r="F2" s="33"/>
    </row>
    <row r="3" spans="1:15" ht="21" customHeight="1" x14ac:dyDescent="0.25">
      <c r="A3" s="2" t="s">
        <v>28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17</v>
      </c>
      <c r="G3" s="17" t="s">
        <v>4</v>
      </c>
      <c r="H3" s="17" t="s">
        <v>5</v>
      </c>
      <c r="I3" s="17" t="s">
        <v>13</v>
      </c>
      <c r="J3" s="17" t="s">
        <v>6</v>
      </c>
    </row>
    <row r="4" spans="1:15" ht="60" x14ac:dyDescent="0.25">
      <c r="A4" s="34" t="s">
        <v>11</v>
      </c>
      <c r="B4" s="12" t="s">
        <v>82</v>
      </c>
      <c r="C4" s="13" t="s">
        <v>38</v>
      </c>
      <c r="D4" s="12" t="s">
        <v>39</v>
      </c>
      <c r="E4" s="12" t="s">
        <v>40</v>
      </c>
      <c r="F4" s="35">
        <v>36126624</v>
      </c>
      <c r="G4" s="24">
        <v>438859.99</v>
      </c>
      <c r="H4" s="25">
        <v>438859.99</v>
      </c>
      <c r="I4" s="16">
        <v>416916.99</v>
      </c>
      <c r="J4" s="24">
        <f>H4*0.85</f>
        <v>373030.9915</v>
      </c>
      <c r="L4" s="28"/>
      <c r="M4"/>
      <c r="N4"/>
      <c r="O4"/>
    </row>
    <row r="5" spans="1:15" s="7" customFormat="1" x14ac:dyDescent="0.25">
      <c r="A5" s="38" t="s">
        <v>7</v>
      </c>
      <c r="B5" s="39"/>
      <c r="C5" s="39"/>
      <c r="D5" s="39"/>
      <c r="E5" s="39"/>
      <c r="F5" s="43"/>
      <c r="G5" s="23">
        <f>SUM(G4:G4)</f>
        <v>438859.99</v>
      </c>
      <c r="H5" s="23">
        <f>SUM(H4:H4)</f>
        <v>438859.99</v>
      </c>
      <c r="I5" s="23">
        <f>SUM(I4:I4)</f>
        <v>416916.99</v>
      </c>
      <c r="J5" s="19">
        <f>SUM(J4:J4)</f>
        <v>373030.9915</v>
      </c>
      <c r="L5" s="28"/>
    </row>
    <row r="6" spans="1:15" x14ac:dyDescent="0.25">
      <c r="A6" s="1"/>
      <c r="B6" s="1"/>
      <c r="C6" s="1"/>
      <c r="D6" s="1"/>
      <c r="E6" s="1"/>
      <c r="F6" s="1"/>
      <c r="G6" s="5"/>
      <c r="H6" s="5"/>
      <c r="I6" s="5"/>
      <c r="J6" s="3"/>
      <c r="L6" s="28"/>
    </row>
    <row r="7" spans="1:15" x14ac:dyDescent="0.25">
      <c r="A7" s="1"/>
      <c r="B7" s="1"/>
      <c r="C7" s="1"/>
      <c r="D7" s="1"/>
      <c r="E7" s="1"/>
      <c r="F7" s="1"/>
      <c r="G7" s="5"/>
      <c r="H7" s="5"/>
      <c r="I7" s="5"/>
      <c r="J7" s="3"/>
    </row>
    <row r="8" spans="1:15" x14ac:dyDescent="0.25">
      <c r="A8" s="1"/>
      <c r="B8" s="1"/>
      <c r="C8" s="1"/>
      <c r="D8" s="1"/>
      <c r="E8" s="1"/>
      <c r="F8" s="1"/>
      <c r="G8" s="5"/>
      <c r="H8" s="5"/>
      <c r="I8" s="5"/>
      <c r="J8" s="3"/>
    </row>
  </sheetData>
  <mergeCells count="3">
    <mergeCell ref="A1:J1"/>
    <mergeCell ref="A2:B2"/>
    <mergeCell ref="A5:F5"/>
  </mergeCells>
  <pageMargins left="0.7" right="0.7" top="0.75" bottom="0.75" header="0.3" footer="0.3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zoomScaleNormal="100" workbookViewId="0">
      <selection activeCell="D21" sqref="D19:D21"/>
    </sheetView>
  </sheetViews>
  <sheetFormatPr defaultColWidth="9.140625" defaultRowHeight="15.75" x14ac:dyDescent="0.25"/>
  <cols>
    <col min="1" max="1" width="15.5703125" style="6" customWidth="1"/>
    <col min="2" max="2" width="10.85546875" style="6" customWidth="1"/>
    <col min="3" max="3" width="19.140625" style="9" customWidth="1"/>
    <col min="4" max="4" width="66.85546875" style="6" customWidth="1"/>
    <col min="5" max="5" width="33" style="6" customWidth="1"/>
    <col min="6" max="6" width="21.5703125" style="6" customWidth="1"/>
    <col min="7" max="7" width="15.85546875" style="6" customWidth="1"/>
    <col min="8" max="8" width="16" style="6" customWidth="1"/>
    <col min="9" max="9" width="16.85546875" style="6" customWidth="1"/>
    <col min="10" max="10" width="22.85546875" style="9" customWidth="1"/>
    <col min="11" max="11" width="9.140625" style="6"/>
    <col min="12" max="12" width="11.85546875" style="6" bestFit="1" customWidth="1"/>
    <col min="13" max="16384" width="9.140625" style="6"/>
  </cols>
  <sheetData>
    <row r="1" spans="1:15" ht="43.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s="1" customFormat="1" ht="18.75" customHeight="1" x14ac:dyDescent="0.25">
      <c r="A2" s="41" t="s">
        <v>12</v>
      </c>
      <c r="B2" s="42"/>
      <c r="C2" s="15"/>
      <c r="D2" s="15"/>
      <c r="E2" s="15"/>
      <c r="F2" s="33"/>
    </row>
    <row r="3" spans="1:15" ht="21" customHeight="1" x14ac:dyDescent="0.25">
      <c r="A3" s="2" t="s">
        <v>30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17</v>
      </c>
      <c r="G3" s="17" t="s">
        <v>4</v>
      </c>
      <c r="H3" s="17" t="s">
        <v>5</v>
      </c>
      <c r="I3" s="17" t="s">
        <v>13</v>
      </c>
      <c r="J3" s="17" t="s">
        <v>6</v>
      </c>
    </row>
    <row r="4" spans="1:15" ht="60" x14ac:dyDescent="0.25">
      <c r="A4" s="34" t="s">
        <v>11</v>
      </c>
      <c r="B4" s="12" t="s">
        <v>82</v>
      </c>
      <c r="C4" s="13" t="s">
        <v>53</v>
      </c>
      <c r="D4" s="12" t="s">
        <v>54</v>
      </c>
      <c r="E4" s="12" t="s">
        <v>55</v>
      </c>
      <c r="F4" s="35">
        <v>37808427</v>
      </c>
      <c r="G4" s="24">
        <v>464320</v>
      </c>
      <c r="H4" s="25">
        <v>464320</v>
      </c>
      <c r="I4" s="16">
        <v>441104</v>
      </c>
      <c r="J4" s="24">
        <f>H4*0.85</f>
        <v>394672</v>
      </c>
      <c r="L4" s="28"/>
      <c r="M4"/>
      <c r="N4"/>
      <c r="O4"/>
    </row>
    <row r="5" spans="1:15" s="7" customFormat="1" x14ac:dyDescent="0.25">
      <c r="A5" s="38" t="s">
        <v>7</v>
      </c>
      <c r="B5" s="39"/>
      <c r="C5" s="39"/>
      <c r="D5" s="39"/>
      <c r="E5" s="39"/>
      <c r="F5" s="43"/>
      <c r="G5" s="23">
        <f>SUM(G4:G4)</f>
        <v>464320</v>
      </c>
      <c r="H5" s="23">
        <f>SUM(H4:H4)</f>
        <v>464320</v>
      </c>
      <c r="I5" s="23">
        <f>SUM(I4:I4)</f>
        <v>441104</v>
      </c>
      <c r="J5" s="19">
        <f>SUM(J4:J4)</f>
        <v>394672</v>
      </c>
      <c r="L5" s="28"/>
    </row>
    <row r="6" spans="1:15" x14ac:dyDescent="0.25">
      <c r="A6" s="1"/>
      <c r="B6" s="1"/>
      <c r="C6" s="1"/>
      <c r="D6" s="1"/>
      <c r="E6" s="1"/>
      <c r="F6" s="1"/>
      <c r="G6" s="5"/>
      <c r="H6" s="5"/>
      <c r="I6" s="5"/>
      <c r="J6" s="3"/>
      <c r="L6" s="28"/>
    </row>
    <row r="7" spans="1:15" x14ac:dyDescent="0.25">
      <c r="A7" s="1"/>
      <c r="B7" s="1"/>
      <c r="C7" s="1"/>
      <c r="D7" s="1"/>
      <c r="E7" s="1"/>
      <c r="F7" s="1"/>
      <c r="G7" s="5"/>
      <c r="H7" s="5"/>
      <c r="I7" s="5"/>
      <c r="J7" s="3"/>
    </row>
    <row r="8" spans="1:15" x14ac:dyDescent="0.25">
      <c r="A8" s="1"/>
      <c r="B8" s="1"/>
      <c r="C8" s="1"/>
      <c r="D8" s="1"/>
      <c r="E8" s="1"/>
      <c r="F8" s="1"/>
      <c r="G8" s="5"/>
      <c r="H8" s="5"/>
      <c r="I8" s="5"/>
      <c r="J8" s="3"/>
    </row>
  </sheetData>
  <mergeCells count="3">
    <mergeCell ref="A1:J1"/>
    <mergeCell ref="A2:B2"/>
    <mergeCell ref="A5:F5"/>
  </mergeCells>
  <pageMargins left="0.7" right="0.7" top="0.75" bottom="0.75" header="0.3" footer="0.3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zoomScaleNormal="100" workbookViewId="0">
      <selection activeCell="D12" sqref="D10:D12"/>
    </sheetView>
  </sheetViews>
  <sheetFormatPr defaultColWidth="9.140625" defaultRowHeight="15.75" x14ac:dyDescent="0.25"/>
  <cols>
    <col min="1" max="1" width="15.5703125" style="6" customWidth="1"/>
    <col min="2" max="2" width="10.140625" style="6" customWidth="1"/>
    <col min="3" max="3" width="19.140625" style="9" customWidth="1"/>
    <col min="4" max="4" width="66.85546875" style="6" customWidth="1"/>
    <col min="5" max="5" width="33" style="6" customWidth="1"/>
    <col min="6" max="6" width="21.5703125" style="6" customWidth="1"/>
    <col min="7" max="7" width="15.85546875" style="6" customWidth="1"/>
    <col min="8" max="8" width="16" style="6" customWidth="1"/>
    <col min="9" max="9" width="16.85546875" style="6" customWidth="1"/>
    <col min="10" max="10" width="22.85546875" style="9" customWidth="1"/>
    <col min="11" max="11" width="9.140625" style="6"/>
    <col min="12" max="12" width="11.85546875" style="6" bestFit="1" customWidth="1"/>
    <col min="13" max="16384" width="9.140625" style="6"/>
  </cols>
  <sheetData>
    <row r="1" spans="1:15" ht="43.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s="1" customFormat="1" ht="18.75" customHeight="1" x14ac:dyDescent="0.25">
      <c r="A2" s="41" t="s">
        <v>12</v>
      </c>
      <c r="B2" s="42"/>
      <c r="C2" s="15"/>
      <c r="D2" s="15"/>
      <c r="E2" s="15"/>
      <c r="F2" s="33"/>
    </row>
    <row r="3" spans="1:15" ht="21" customHeight="1" x14ac:dyDescent="0.25">
      <c r="A3" s="2" t="s">
        <v>10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17</v>
      </c>
      <c r="G3" s="17" t="s">
        <v>4</v>
      </c>
      <c r="H3" s="17" t="s">
        <v>5</v>
      </c>
      <c r="I3" s="17" t="s">
        <v>13</v>
      </c>
      <c r="J3" s="17" t="s">
        <v>6</v>
      </c>
    </row>
    <row r="4" spans="1:15" ht="60" x14ac:dyDescent="0.25">
      <c r="A4" s="34" t="s">
        <v>11</v>
      </c>
      <c r="B4" s="12" t="s">
        <v>82</v>
      </c>
      <c r="C4" s="13" t="s">
        <v>74</v>
      </c>
      <c r="D4" s="12" t="s">
        <v>75</v>
      </c>
      <c r="E4" s="12" t="s">
        <v>76</v>
      </c>
      <c r="F4" s="35">
        <v>37870475</v>
      </c>
      <c r="G4" s="24">
        <v>551940</v>
      </c>
      <c r="H4" s="25">
        <v>551940</v>
      </c>
      <c r="I4" s="16">
        <v>524343</v>
      </c>
      <c r="J4" s="24">
        <f>H4*0.85</f>
        <v>469149</v>
      </c>
      <c r="L4" s="28"/>
      <c r="M4"/>
      <c r="N4"/>
      <c r="O4"/>
    </row>
    <row r="5" spans="1:15" s="7" customFormat="1" x14ac:dyDescent="0.25">
      <c r="A5" s="38" t="s">
        <v>7</v>
      </c>
      <c r="B5" s="39"/>
      <c r="C5" s="39"/>
      <c r="D5" s="39"/>
      <c r="E5" s="39"/>
      <c r="F5" s="43"/>
      <c r="G5" s="23">
        <f>SUM(G4:G4)</f>
        <v>551940</v>
      </c>
      <c r="H5" s="23">
        <f>SUM(H4:H4)</f>
        <v>551940</v>
      </c>
      <c r="I5" s="23">
        <f>SUM(I4:I4)</f>
        <v>524343</v>
      </c>
      <c r="J5" s="19">
        <f>SUM(J4:J4)</f>
        <v>469149</v>
      </c>
      <c r="L5" s="28"/>
    </row>
    <row r="6" spans="1:15" x14ac:dyDescent="0.25">
      <c r="A6" s="1"/>
      <c r="B6" s="1"/>
      <c r="C6" s="1"/>
      <c r="D6" s="1"/>
      <c r="E6" s="1"/>
      <c r="F6" s="1"/>
      <c r="G6" s="5"/>
      <c r="H6" s="5"/>
      <c r="I6" s="5"/>
      <c r="J6" s="3"/>
      <c r="L6" s="28"/>
    </row>
    <row r="7" spans="1:15" x14ac:dyDescent="0.25">
      <c r="A7" s="1"/>
      <c r="B7" s="1"/>
      <c r="C7" s="1"/>
      <c r="D7" s="1"/>
      <c r="E7" s="1"/>
      <c r="F7" s="1"/>
      <c r="G7" s="5"/>
      <c r="H7" s="5"/>
      <c r="I7" s="5"/>
      <c r="J7" s="3"/>
    </row>
    <row r="8" spans="1:15" x14ac:dyDescent="0.25">
      <c r="A8" s="1"/>
      <c r="B8" s="1"/>
      <c r="C8" s="1"/>
      <c r="D8" s="1"/>
      <c r="E8" s="1"/>
      <c r="F8" s="1"/>
      <c r="G8" s="5"/>
      <c r="H8" s="5"/>
      <c r="I8" s="5"/>
      <c r="J8" s="3"/>
    </row>
  </sheetData>
  <mergeCells count="3">
    <mergeCell ref="A1:J1"/>
    <mergeCell ref="A2:B2"/>
    <mergeCell ref="A5:F5"/>
  </mergeCells>
  <pageMargins left="0.7" right="0.7" top="0.75" bottom="0.75" header="0.3" footer="0.3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zoomScaleNormal="100" workbookViewId="0">
      <selection activeCell="E20" sqref="E20"/>
    </sheetView>
  </sheetViews>
  <sheetFormatPr defaultColWidth="9.140625" defaultRowHeight="15.75" x14ac:dyDescent="0.25"/>
  <cols>
    <col min="1" max="1" width="15.5703125" style="6" customWidth="1"/>
    <col min="2" max="2" width="10" style="6" customWidth="1"/>
    <col min="3" max="3" width="19.140625" style="9" customWidth="1"/>
    <col min="4" max="4" width="66.85546875" style="6" customWidth="1"/>
    <col min="5" max="5" width="33" style="6" customWidth="1"/>
    <col min="6" max="6" width="21.5703125" style="6" customWidth="1"/>
    <col min="7" max="7" width="15.85546875" style="6" customWidth="1"/>
    <col min="8" max="8" width="16" style="6" customWidth="1"/>
    <col min="9" max="9" width="16.85546875" style="6" customWidth="1"/>
    <col min="10" max="10" width="22.85546875" style="9" customWidth="1"/>
    <col min="11" max="11" width="9.140625" style="6"/>
    <col min="12" max="12" width="11.85546875" style="6" bestFit="1" customWidth="1"/>
    <col min="13" max="16384" width="9.140625" style="6"/>
  </cols>
  <sheetData>
    <row r="1" spans="1:15" ht="43.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s="1" customFormat="1" ht="18.75" customHeight="1" x14ac:dyDescent="0.25">
      <c r="A2" s="41" t="s">
        <v>12</v>
      </c>
      <c r="B2" s="42"/>
      <c r="C2" s="15"/>
      <c r="D2" s="15"/>
      <c r="E2" s="15"/>
      <c r="F2" s="33"/>
    </row>
    <row r="3" spans="1:15" ht="21" customHeight="1" x14ac:dyDescent="0.25">
      <c r="A3" s="2" t="s">
        <v>31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17</v>
      </c>
      <c r="G3" s="17" t="s">
        <v>4</v>
      </c>
      <c r="H3" s="17" t="s">
        <v>5</v>
      </c>
      <c r="I3" s="17" t="s">
        <v>13</v>
      </c>
      <c r="J3" s="17" t="s">
        <v>6</v>
      </c>
    </row>
    <row r="4" spans="1:15" ht="60" x14ac:dyDescent="0.25">
      <c r="A4" s="34" t="s">
        <v>11</v>
      </c>
      <c r="B4" s="12" t="s">
        <v>82</v>
      </c>
      <c r="C4" s="13" t="s">
        <v>62</v>
      </c>
      <c r="D4" s="12" t="s">
        <v>63</v>
      </c>
      <c r="E4" s="12" t="s">
        <v>64</v>
      </c>
      <c r="F4" s="35">
        <v>35541016</v>
      </c>
      <c r="G4" s="24">
        <v>533060</v>
      </c>
      <c r="H4" s="25">
        <v>533059.19999999995</v>
      </c>
      <c r="I4" s="16">
        <v>506406.24</v>
      </c>
      <c r="J4" s="24">
        <f>H4*0.85</f>
        <v>453100.31999999995</v>
      </c>
      <c r="L4" s="28"/>
      <c r="M4"/>
      <c r="N4"/>
      <c r="O4"/>
    </row>
    <row r="5" spans="1:15" s="7" customFormat="1" x14ac:dyDescent="0.25">
      <c r="A5" s="38" t="s">
        <v>7</v>
      </c>
      <c r="B5" s="39"/>
      <c r="C5" s="39"/>
      <c r="D5" s="39"/>
      <c r="E5" s="39"/>
      <c r="F5" s="43"/>
      <c r="G5" s="23">
        <f>SUM(G4:G4)</f>
        <v>533060</v>
      </c>
      <c r="H5" s="23">
        <f>SUM(H4:H4)</f>
        <v>533059.19999999995</v>
      </c>
      <c r="I5" s="23">
        <f>SUM(I4:I4)</f>
        <v>506406.24</v>
      </c>
      <c r="J5" s="19">
        <f>SUM(J4:J4)</f>
        <v>453100.31999999995</v>
      </c>
      <c r="L5" s="28"/>
    </row>
    <row r="6" spans="1:15" x14ac:dyDescent="0.25">
      <c r="A6" s="1"/>
      <c r="B6" s="1"/>
      <c r="C6" s="1"/>
      <c r="D6" s="1"/>
      <c r="E6" s="1"/>
      <c r="F6" s="1"/>
      <c r="G6" s="5"/>
      <c r="H6" s="5"/>
      <c r="I6" s="5"/>
      <c r="J6" s="3"/>
      <c r="L6" s="28"/>
    </row>
    <row r="7" spans="1:15" x14ac:dyDescent="0.25">
      <c r="A7" s="1"/>
      <c r="B7" s="1"/>
      <c r="C7" s="1"/>
      <c r="D7" s="1"/>
      <c r="E7" s="1"/>
      <c r="F7" s="1"/>
      <c r="G7" s="5"/>
      <c r="H7" s="5"/>
      <c r="I7" s="5"/>
      <c r="J7" s="3"/>
    </row>
    <row r="8" spans="1:15" x14ac:dyDescent="0.25">
      <c r="A8" s="1"/>
      <c r="B8" s="1"/>
      <c r="C8" s="1"/>
      <c r="D8" s="1"/>
      <c r="E8" s="1"/>
      <c r="F8" s="1"/>
      <c r="G8" s="5"/>
      <c r="H8" s="5"/>
      <c r="I8" s="5"/>
      <c r="J8" s="3"/>
    </row>
  </sheetData>
  <mergeCells count="3">
    <mergeCell ref="A1:J1"/>
    <mergeCell ref="A2:B2"/>
    <mergeCell ref="A5:F5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zoomScaleNormal="100" workbookViewId="0">
      <selection activeCell="H11" sqref="H11"/>
    </sheetView>
  </sheetViews>
  <sheetFormatPr defaultColWidth="9.140625" defaultRowHeight="15.75" x14ac:dyDescent="0.25"/>
  <cols>
    <col min="1" max="1" width="15.5703125" style="6" customWidth="1"/>
    <col min="2" max="2" width="10" style="6" customWidth="1"/>
    <col min="3" max="3" width="19.140625" style="9" customWidth="1"/>
    <col min="4" max="4" width="66.85546875" style="6" customWidth="1"/>
    <col min="5" max="5" width="33" style="6" customWidth="1"/>
    <col min="6" max="6" width="21.5703125" style="6" customWidth="1"/>
    <col min="7" max="7" width="15.85546875" style="6" customWidth="1"/>
    <col min="8" max="8" width="16" style="6" customWidth="1"/>
    <col min="9" max="9" width="16.85546875" style="6" customWidth="1"/>
    <col min="10" max="10" width="22.85546875" style="9" customWidth="1"/>
    <col min="11" max="11" width="9.140625" style="6"/>
    <col min="12" max="12" width="11.85546875" style="6" bestFit="1" customWidth="1"/>
    <col min="13" max="16384" width="9.140625" style="6"/>
  </cols>
  <sheetData>
    <row r="1" spans="1:15" ht="43.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s="1" customFormat="1" ht="18.75" customHeight="1" x14ac:dyDescent="0.25">
      <c r="A2" s="41" t="s">
        <v>12</v>
      </c>
      <c r="B2" s="42"/>
      <c r="C2" s="15"/>
      <c r="D2" s="15"/>
      <c r="E2" s="15"/>
      <c r="F2" s="33"/>
    </row>
    <row r="3" spans="1:15" ht="21" customHeight="1" x14ac:dyDescent="0.25">
      <c r="A3" s="2" t="s">
        <v>25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17</v>
      </c>
      <c r="G3" s="17" t="s">
        <v>4</v>
      </c>
      <c r="H3" s="17" t="s">
        <v>5</v>
      </c>
      <c r="I3" s="17" t="s">
        <v>13</v>
      </c>
      <c r="J3" s="17" t="s">
        <v>6</v>
      </c>
    </row>
    <row r="4" spans="1:15" ht="60" x14ac:dyDescent="0.25">
      <c r="A4" s="34" t="s">
        <v>11</v>
      </c>
      <c r="B4" s="12" t="s">
        <v>82</v>
      </c>
      <c r="C4" s="13" t="s">
        <v>77</v>
      </c>
      <c r="D4" s="12" t="s">
        <v>78</v>
      </c>
      <c r="E4" s="12" t="s">
        <v>79</v>
      </c>
      <c r="F4" s="35">
        <v>313114</v>
      </c>
      <c r="G4" s="24">
        <v>119600</v>
      </c>
      <c r="H4" s="25">
        <v>119600</v>
      </c>
      <c r="I4" s="16">
        <v>113620</v>
      </c>
      <c r="J4" s="24">
        <f>H4*0.85</f>
        <v>101660</v>
      </c>
      <c r="L4" s="28"/>
      <c r="M4"/>
      <c r="N4"/>
      <c r="O4"/>
    </row>
    <row r="5" spans="1:15" s="7" customFormat="1" x14ac:dyDescent="0.25">
      <c r="A5" s="38" t="s">
        <v>7</v>
      </c>
      <c r="B5" s="39"/>
      <c r="C5" s="39"/>
      <c r="D5" s="39"/>
      <c r="E5" s="39"/>
      <c r="F5" s="43"/>
      <c r="G5" s="23">
        <f>SUM(G4:G4)</f>
        <v>119600</v>
      </c>
      <c r="H5" s="23">
        <f>SUM(H4:H4)</f>
        <v>119600</v>
      </c>
      <c r="I5" s="23">
        <f>SUM(I4:I4)</f>
        <v>113620</v>
      </c>
      <c r="J5" s="19">
        <f>SUM(J4:J4)</f>
        <v>101660</v>
      </c>
      <c r="L5" s="28"/>
    </row>
    <row r="6" spans="1:15" x14ac:dyDescent="0.25">
      <c r="A6" s="1"/>
      <c r="B6" s="1"/>
      <c r="C6" s="1"/>
      <c r="D6" s="1"/>
      <c r="E6" s="1"/>
      <c r="F6" s="1"/>
      <c r="G6" s="5"/>
      <c r="H6" s="5"/>
      <c r="I6" s="5"/>
      <c r="J6" s="3"/>
      <c r="L6" s="28"/>
    </row>
    <row r="7" spans="1:15" x14ac:dyDescent="0.25">
      <c r="A7" s="1"/>
      <c r="B7" s="1"/>
      <c r="C7" s="1"/>
      <c r="D7" s="1"/>
      <c r="E7" s="1"/>
      <c r="F7" s="1"/>
      <c r="G7" s="5"/>
      <c r="H7" s="5"/>
      <c r="I7" s="5"/>
      <c r="J7" s="3"/>
    </row>
    <row r="8" spans="1:15" x14ac:dyDescent="0.25">
      <c r="A8" s="1"/>
      <c r="B8" s="1"/>
      <c r="C8" s="1"/>
      <c r="D8" s="1"/>
      <c r="E8" s="1"/>
      <c r="F8" s="1"/>
      <c r="G8" s="5"/>
      <c r="H8" s="5"/>
      <c r="I8" s="5"/>
      <c r="J8" s="3"/>
    </row>
  </sheetData>
  <mergeCells count="3">
    <mergeCell ref="A1:J1"/>
    <mergeCell ref="A2:B2"/>
    <mergeCell ref="A5:F5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zoomScaleNormal="100" workbookViewId="0">
      <selection activeCell="B4" sqref="B4"/>
    </sheetView>
  </sheetViews>
  <sheetFormatPr defaultColWidth="9.140625" defaultRowHeight="15.75" x14ac:dyDescent="0.25"/>
  <cols>
    <col min="1" max="1" width="15.5703125" style="6" customWidth="1"/>
    <col min="2" max="2" width="10.7109375" style="6" customWidth="1"/>
    <col min="3" max="3" width="19.140625" style="9" customWidth="1"/>
    <col min="4" max="4" width="66.85546875" style="6" customWidth="1"/>
    <col min="5" max="5" width="33" style="6" customWidth="1"/>
    <col min="6" max="6" width="21.5703125" style="6" customWidth="1"/>
    <col min="7" max="7" width="15.85546875" style="6" customWidth="1"/>
    <col min="8" max="8" width="16" style="6" customWidth="1"/>
    <col min="9" max="9" width="16.85546875" style="6" customWidth="1"/>
    <col min="10" max="10" width="22.85546875" style="9" customWidth="1"/>
    <col min="11" max="11" width="9.140625" style="6"/>
    <col min="12" max="12" width="11.85546875" style="6" bestFit="1" customWidth="1"/>
    <col min="13" max="16384" width="9.140625" style="6"/>
  </cols>
  <sheetData>
    <row r="1" spans="1:15" ht="43.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s="1" customFormat="1" ht="18.75" customHeight="1" x14ac:dyDescent="0.25">
      <c r="A2" s="41" t="s">
        <v>12</v>
      </c>
      <c r="B2" s="42"/>
      <c r="C2" s="15"/>
      <c r="D2" s="15"/>
      <c r="E2" s="15"/>
      <c r="F2" s="33"/>
    </row>
    <row r="3" spans="1:15" ht="21" customHeight="1" x14ac:dyDescent="0.25">
      <c r="A3" s="2" t="s">
        <v>20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17</v>
      </c>
      <c r="G3" s="17" t="s">
        <v>4</v>
      </c>
      <c r="H3" s="17" t="s">
        <v>5</v>
      </c>
      <c r="I3" s="17" t="s">
        <v>13</v>
      </c>
      <c r="J3" s="17" t="s">
        <v>6</v>
      </c>
    </row>
    <row r="4" spans="1:15" ht="60" x14ac:dyDescent="0.25">
      <c r="A4" s="34" t="s">
        <v>11</v>
      </c>
      <c r="B4" s="12" t="s">
        <v>82</v>
      </c>
      <c r="C4" s="13" t="s">
        <v>41</v>
      </c>
      <c r="D4" s="12" t="s">
        <v>42</v>
      </c>
      <c r="E4" s="12" t="s">
        <v>43</v>
      </c>
      <c r="F4" s="35">
        <v>308307</v>
      </c>
      <c r="G4" s="24">
        <v>144620</v>
      </c>
      <c r="H4" s="25">
        <v>144620</v>
      </c>
      <c r="I4" s="16">
        <v>137389</v>
      </c>
      <c r="J4" s="24">
        <f>H4*0.85</f>
        <v>122927</v>
      </c>
      <c r="L4" s="28"/>
      <c r="M4"/>
      <c r="N4"/>
      <c r="O4"/>
    </row>
    <row r="5" spans="1:15" s="7" customFormat="1" x14ac:dyDescent="0.25">
      <c r="A5" s="38" t="s">
        <v>7</v>
      </c>
      <c r="B5" s="39"/>
      <c r="C5" s="39"/>
      <c r="D5" s="39"/>
      <c r="E5" s="39"/>
      <c r="F5" s="43"/>
      <c r="G5" s="23">
        <f>SUM(G4:G4)</f>
        <v>144620</v>
      </c>
      <c r="H5" s="23">
        <f>SUM(H4:H4)</f>
        <v>144620</v>
      </c>
      <c r="I5" s="23">
        <f>SUM(I4:I4)</f>
        <v>137389</v>
      </c>
      <c r="J5" s="19">
        <f>SUM(J4:J4)</f>
        <v>122927</v>
      </c>
      <c r="L5" s="28"/>
    </row>
    <row r="6" spans="1:15" x14ac:dyDescent="0.25">
      <c r="A6" s="1"/>
      <c r="B6" s="1"/>
      <c r="C6" s="1"/>
      <c r="D6" s="1"/>
      <c r="E6" s="1"/>
      <c r="F6" s="1"/>
      <c r="G6" s="5"/>
      <c r="H6" s="5"/>
      <c r="I6" s="5"/>
      <c r="J6" s="3"/>
      <c r="L6" s="28"/>
    </row>
    <row r="7" spans="1:15" x14ac:dyDescent="0.25">
      <c r="A7" s="1"/>
      <c r="B7" s="1"/>
      <c r="C7" s="1"/>
      <c r="D7" s="1"/>
      <c r="E7" s="1"/>
      <c r="F7" s="1"/>
      <c r="G7" s="5"/>
      <c r="H7" s="5"/>
      <c r="I7" s="5"/>
      <c r="J7" s="3"/>
    </row>
    <row r="8" spans="1:15" x14ac:dyDescent="0.25">
      <c r="A8" s="1"/>
      <c r="B8" s="1"/>
      <c r="C8" s="1"/>
      <c r="D8" s="1"/>
      <c r="E8" s="1"/>
      <c r="F8" s="1"/>
      <c r="G8" s="5"/>
      <c r="H8" s="5"/>
      <c r="I8" s="5"/>
      <c r="J8" s="3"/>
    </row>
  </sheetData>
  <mergeCells count="3">
    <mergeCell ref="A1:J1"/>
    <mergeCell ref="A2:B2"/>
    <mergeCell ref="A5:F5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zoomScaleNormal="100" workbookViewId="0">
      <selection activeCell="D18" sqref="D16:D18"/>
    </sheetView>
  </sheetViews>
  <sheetFormatPr defaultColWidth="9.140625" defaultRowHeight="15.75" x14ac:dyDescent="0.25"/>
  <cols>
    <col min="1" max="1" width="15.5703125" style="6" customWidth="1"/>
    <col min="2" max="2" width="10.140625" style="6" customWidth="1"/>
    <col min="3" max="3" width="19.140625" style="9" customWidth="1"/>
    <col min="4" max="4" width="66.85546875" style="6" customWidth="1"/>
    <col min="5" max="5" width="33" style="6" customWidth="1"/>
    <col min="6" max="6" width="21.5703125" style="6" customWidth="1"/>
    <col min="7" max="7" width="15.85546875" style="6" customWidth="1"/>
    <col min="8" max="8" width="16" style="6" customWidth="1"/>
    <col min="9" max="9" width="16.85546875" style="6" customWidth="1"/>
    <col min="10" max="10" width="22.85546875" style="9" customWidth="1"/>
    <col min="11" max="11" width="9.140625" style="6"/>
    <col min="12" max="12" width="11.85546875" style="6" bestFit="1" customWidth="1"/>
    <col min="13" max="16384" width="9.140625" style="6"/>
  </cols>
  <sheetData>
    <row r="1" spans="1:15" ht="43.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s="1" customFormat="1" ht="18.75" customHeight="1" x14ac:dyDescent="0.25">
      <c r="A2" s="41" t="s">
        <v>12</v>
      </c>
      <c r="B2" s="42"/>
      <c r="C2" s="15"/>
      <c r="D2" s="15"/>
      <c r="E2" s="15"/>
      <c r="F2" s="33"/>
    </row>
    <row r="3" spans="1:15" ht="21" customHeight="1" x14ac:dyDescent="0.25">
      <c r="A3" s="2" t="s">
        <v>21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17</v>
      </c>
      <c r="G3" s="17" t="s">
        <v>4</v>
      </c>
      <c r="H3" s="17" t="s">
        <v>5</v>
      </c>
      <c r="I3" s="17" t="s">
        <v>13</v>
      </c>
      <c r="J3" s="17" t="s">
        <v>6</v>
      </c>
    </row>
    <row r="4" spans="1:15" ht="60" x14ac:dyDescent="0.25">
      <c r="A4" s="34" t="s">
        <v>11</v>
      </c>
      <c r="B4" s="12" t="s">
        <v>82</v>
      </c>
      <c r="C4" s="13" t="s">
        <v>44</v>
      </c>
      <c r="D4" s="12" t="s">
        <v>45</v>
      </c>
      <c r="E4" s="12" t="s">
        <v>46</v>
      </c>
      <c r="F4" s="35">
        <v>312037</v>
      </c>
      <c r="G4" s="24">
        <v>107620</v>
      </c>
      <c r="H4" s="25">
        <v>107620</v>
      </c>
      <c r="I4" s="16">
        <v>102239</v>
      </c>
      <c r="J4" s="24">
        <f>H4*0.85</f>
        <v>91477</v>
      </c>
      <c r="L4" s="28"/>
      <c r="M4"/>
      <c r="N4"/>
      <c r="O4"/>
    </row>
    <row r="5" spans="1:15" s="7" customFormat="1" x14ac:dyDescent="0.25">
      <c r="A5" s="38" t="s">
        <v>7</v>
      </c>
      <c r="B5" s="39"/>
      <c r="C5" s="39"/>
      <c r="D5" s="39"/>
      <c r="E5" s="39"/>
      <c r="F5" s="43"/>
      <c r="G5" s="23">
        <f>SUM(G4:G4)</f>
        <v>107620</v>
      </c>
      <c r="H5" s="23">
        <f>SUM(H4:H4)</f>
        <v>107620</v>
      </c>
      <c r="I5" s="23">
        <f>SUM(I4:I4)</f>
        <v>102239</v>
      </c>
      <c r="J5" s="19">
        <f>SUM(J4:J4)</f>
        <v>91477</v>
      </c>
      <c r="L5" s="28"/>
    </row>
    <row r="6" spans="1:15" x14ac:dyDescent="0.25">
      <c r="A6" s="1"/>
      <c r="B6" s="1"/>
      <c r="C6" s="1"/>
      <c r="D6" s="1"/>
      <c r="E6" s="1"/>
      <c r="F6" s="1"/>
      <c r="G6" s="5"/>
      <c r="H6" s="5"/>
      <c r="I6" s="5"/>
      <c r="J6" s="3"/>
      <c r="L6" s="28"/>
    </row>
    <row r="7" spans="1:15" x14ac:dyDescent="0.25">
      <c r="A7" s="1"/>
      <c r="B7" s="1"/>
      <c r="C7" s="1"/>
      <c r="D7" s="1"/>
      <c r="E7" s="1"/>
      <c r="F7" s="1"/>
      <c r="G7" s="5"/>
      <c r="H7" s="5"/>
      <c r="I7" s="5"/>
      <c r="J7" s="3"/>
    </row>
    <row r="8" spans="1:15" x14ac:dyDescent="0.25">
      <c r="A8" s="1"/>
      <c r="B8" s="1"/>
      <c r="C8" s="1"/>
      <c r="D8" s="1"/>
      <c r="E8" s="1"/>
      <c r="F8" s="1"/>
      <c r="G8" s="5"/>
      <c r="H8" s="5"/>
      <c r="I8" s="5"/>
      <c r="J8" s="3"/>
    </row>
  </sheetData>
  <mergeCells count="3">
    <mergeCell ref="A1:J1"/>
    <mergeCell ref="A2:B2"/>
    <mergeCell ref="A5:F5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zoomScaleNormal="100" workbookViewId="0">
      <selection activeCell="D24" sqref="D22:D24"/>
    </sheetView>
  </sheetViews>
  <sheetFormatPr defaultColWidth="9.140625" defaultRowHeight="15.75" x14ac:dyDescent="0.25"/>
  <cols>
    <col min="1" max="1" width="15.5703125" style="6" customWidth="1"/>
    <col min="2" max="2" width="11.85546875" style="6" customWidth="1"/>
    <col min="3" max="3" width="19.140625" style="9" customWidth="1"/>
    <col min="4" max="4" width="66.85546875" style="6" customWidth="1"/>
    <col min="5" max="5" width="33" style="6" customWidth="1"/>
    <col min="6" max="6" width="21.5703125" style="6" customWidth="1"/>
    <col min="7" max="7" width="15.85546875" style="6" customWidth="1"/>
    <col min="8" max="8" width="16" style="6" customWidth="1"/>
    <col min="9" max="9" width="16.85546875" style="6" customWidth="1"/>
    <col min="10" max="10" width="22.85546875" style="9" customWidth="1"/>
    <col min="11" max="11" width="9.140625" style="6"/>
    <col min="12" max="12" width="11.85546875" style="6" bestFit="1" customWidth="1"/>
    <col min="13" max="16384" width="9.140625" style="6"/>
  </cols>
  <sheetData>
    <row r="1" spans="1:15" ht="43.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s="1" customFormat="1" ht="18.75" customHeight="1" x14ac:dyDescent="0.25">
      <c r="A2" s="41" t="s">
        <v>12</v>
      </c>
      <c r="B2" s="42"/>
      <c r="C2" s="15"/>
      <c r="D2" s="15"/>
      <c r="E2" s="15"/>
      <c r="F2" s="33"/>
    </row>
    <row r="3" spans="1:15" ht="21" customHeight="1" x14ac:dyDescent="0.25">
      <c r="A3" s="2" t="s">
        <v>23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17</v>
      </c>
      <c r="G3" s="17" t="s">
        <v>4</v>
      </c>
      <c r="H3" s="17" t="s">
        <v>5</v>
      </c>
      <c r="I3" s="17" t="s">
        <v>13</v>
      </c>
      <c r="J3" s="17" t="s">
        <v>6</v>
      </c>
    </row>
    <row r="4" spans="1:15" ht="60" x14ac:dyDescent="0.25">
      <c r="A4" s="34" t="s">
        <v>11</v>
      </c>
      <c r="B4" s="12" t="s">
        <v>82</v>
      </c>
      <c r="C4" s="13" t="s">
        <v>69</v>
      </c>
      <c r="D4" s="12" t="s">
        <v>70</v>
      </c>
      <c r="E4" s="12" t="s">
        <v>71</v>
      </c>
      <c r="F4" s="35">
        <v>321796</v>
      </c>
      <c r="G4" s="24">
        <v>129798</v>
      </c>
      <c r="H4" s="25">
        <v>129798</v>
      </c>
      <c r="I4" s="16">
        <v>123308.1</v>
      </c>
      <c r="J4" s="24">
        <f>H4*0.85</f>
        <v>110328.3</v>
      </c>
      <c r="L4" s="28"/>
      <c r="M4"/>
      <c r="N4"/>
      <c r="O4"/>
    </row>
    <row r="5" spans="1:15" s="7" customFormat="1" x14ac:dyDescent="0.25">
      <c r="A5" s="38" t="s">
        <v>7</v>
      </c>
      <c r="B5" s="39"/>
      <c r="C5" s="39"/>
      <c r="D5" s="39"/>
      <c r="E5" s="39"/>
      <c r="F5" s="43"/>
      <c r="G5" s="23">
        <f>SUM(G4:G4)</f>
        <v>129798</v>
      </c>
      <c r="H5" s="23">
        <f>SUM(H4:H4)</f>
        <v>129798</v>
      </c>
      <c r="I5" s="23">
        <f>SUM(I4:I4)</f>
        <v>123308.1</v>
      </c>
      <c r="J5" s="19">
        <f>SUM(J4:J4)</f>
        <v>110328.3</v>
      </c>
      <c r="L5" s="28"/>
    </row>
    <row r="6" spans="1:15" x14ac:dyDescent="0.25">
      <c r="A6" s="1"/>
      <c r="B6" s="1"/>
      <c r="C6" s="1"/>
      <c r="D6" s="1"/>
      <c r="E6" s="1"/>
      <c r="F6" s="1"/>
      <c r="G6" s="5"/>
      <c r="H6" s="5"/>
      <c r="I6" s="5"/>
      <c r="J6" s="3"/>
      <c r="L6" s="28"/>
    </row>
    <row r="7" spans="1:15" x14ac:dyDescent="0.25">
      <c r="A7" s="1"/>
      <c r="B7" s="1"/>
      <c r="C7" s="1"/>
      <c r="D7" s="1"/>
      <c r="E7" s="1"/>
      <c r="F7" s="1"/>
      <c r="G7" s="5"/>
      <c r="H7" s="5"/>
      <c r="I7" s="5"/>
      <c r="J7" s="3"/>
    </row>
    <row r="8" spans="1:15" x14ac:dyDescent="0.25">
      <c r="A8" s="1"/>
      <c r="B8" s="1"/>
      <c r="C8" s="1"/>
      <c r="D8" s="1"/>
      <c r="E8" s="1"/>
      <c r="F8" s="1"/>
      <c r="G8" s="5"/>
      <c r="H8" s="5"/>
      <c r="I8" s="5"/>
      <c r="J8" s="3"/>
    </row>
  </sheetData>
  <mergeCells count="3">
    <mergeCell ref="A1:J1"/>
    <mergeCell ref="A2:B2"/>
    <mergeCell ref="A5:F5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zoomScaleNormal="100" workbookViewId="0">
      <selection activeCell="D10" sqref="D8:D10"/>
    </sheetView>
  </sheetViews>
  <sheetFormatPr defaultColWidth="9.140625" defaultRowHeight="15.75" x14ac:dyDescent="0.25"/>
  <cols>
    <col min="1" max="1" width="15.5703125" style="6" customWidth="1"/>
    <col min="2" max="2" width="11.28515625" style="6" customWidth="1"/>
    <col min="3" max="3" width="19.140625" style="9" customWidth="1"/>
    <col min="4" max="4" width="66.85546875" style="6" customWidth="1"/>
    <col min="5" max="5" width="33" style="6" customWidth="1"/>
    <col min="6" max="6" width="21.5703125" style="6" customWidth="1"/>
    <col min="7" max="7" width="15.85546875" style="6" customWidth="1"/>
    <col min="8" max="8" width="16" style="6" customWidth="1"/>
    <col min="9" max="9" width="16.85546875" style="6" customWidth="1"/>
    <col min="10" max="10" width="22.85546875" style="9" customWidth="1"/>
    <col min="11" max="11" width="9.140625" style="6"/>
    <col min="12" max="12" width="11.85546875" style="6" bestFit="1" customWidth="1"/>
    <col min="13" max="16384" width="9.140625" style="6"/>
  </cols>
  <sheetData>
    <row r="1" spans="1:15" ht="43.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s="1" customFormat="1" ht="18.75" customHeight="1" x14ac:dyDescent="0.25">
      <c r="A2" s="41" t="s">
        <v>12</v>
      </c>
      <c r="B2" s="42"/>
      <c r="C2" s="15"/>
      <c r="D2" s="15"/>
      <c r="E2" s="15"/>
      <c r="F2" s="33"/>
    </row>
    <row r="3" spans="1:15" ht="21" customHeight="1" x14ac:dyDescent="0.25">
      <c r="A3" s="2" t="s">
        <v>24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17</v>
      </c>
      <c r="G3" s="17" t="s">
        <v>4</v>
      </c>
      <c r="H3" s="17" t="s">
        <v>5</v>
      </c>
      <c r="I3" s="17" t="s">
        <v>13</v>
      </c>
      <c r="J3" s="17" t="s">
        <v>6</v>
      </c>
    </row>
    <row r="4" spans="1:15" ht="60" x14ac:dyDescent="0.25">
      <c r="A4" s="34" t="s">
        <v>11</v>
      </c>
      <c r="B4" s="12" t="s">
        <v>82</v>
      </c>
      <c r="C4" s="13" t="s">
        <v>65</v>
      </c>
      <c r="D4" s="12" t="s">
        <v>66</v>
      </c>
      <c r="E4" s="12" t="s">
        <v>67</v>
      </c>
      <c r="F4" s="35">
        <v>313271</v>
      </c>
      <c r="G4" s="24">
        <v>117080</v>
      </c>
      <c r="H4" s="25">
        <v>117080</v>
      </c>
      <c r="I4" s="16">
        <v>111226</v>
      </c>
      <c r="J4" s="24">
        <f>H4*0.85</f>
        <v>99518</v>
      </c>
      <c r="L4" s="28"/>
      <c r="M4"/>
      <c r="N4"/>
      <c r="O4"/>
    </row>
    <row r="5" spans="1:15" s="7" customFormat="1" x14ac:dyDescent="0.25">
      <c r="A5" s="38" t="s">
        <v>7</v>
      </c>
      <c r="B5" s="39"/>
      <c r="C5" s="39"/>
      <c r="D5" s="39"/>
      <c r="E5" s="39"/>
      <c r="F5" s="43"/>
      <c r="G5" s="23">
        <f>SUM(G4:G4)</f>
        <v>117080</v>
      </c>
      <c r="H5" s="23">
        <f>SUM(H4:H4)</f>
        <v>117080</v>
      </c>
      <c r="I5" s="23">
        <f>SUM(I4:I4)</f>
        <v>111226</v>
      </c>
      <c r="J5" s="19">
        <f>SUM(J4:J4)</f>
        <v>99518</v>
      </c>
      <c r="L5" s="28"/>
    </row>
    <row r="6" spans="1:15" x14ac:dyDescent="0.25">
      <c r="A6" s="1"/>
      <c r="B6" s="1"/>
      <c r="C6" s="1"/>
      <c r="D6" s="1"/>
      <c r="E6" s="1"/>
      <c r="F6" s="1"/>
      <c r="G6" s="5"/>
      <c r="H6" s="5"/>
      <c r="I6" s="5"/>
      <c r="J6" s="3"/>
      <c r="L6" s="28"/>
    </row>
    <row r="7" spans="1:15" x14ac:dyDescent="0.25">
      <c r="A7" s="1"/>
      <c r="B7" s="1"/>
      <c r="C7" s="1"/>
      <c r="D7" s="1"/>
      <c r="E7" s="1"/>
      <c r="F7" s="1"/>
      <c r="G7" s="5"/>
      <c r="H7" s="5"/>
      <c r="I7" s="5"/>
      <c r="J7" s="3"/>
    </row>
    <row r="8" spans="1:15" x14ac:dyDescent="0.25">
      <c r="A8" s="1"/>
      <c r="B8" s="1"/>
      <c r="C8" s="1"/>
      <c r="D8" s="1"/>
      <c r="E8" s="1"/>
      <c r="F8" s="1"/>
      <c r="G8" s="5"/>
      <c r="H8" s="5"/>
      <c r="I8" s="5"/>
      <c r="J8" s="3"/>
    </row>
  </sheetData>
  <mergeCells count="3">
    <mergeCell ref="A1:J1"/>
    <mergeCell ref="A2:B2"/>
    <mergeCell ref="A5:F5"/>
  </mergeCells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opLeftCell="B1" zoomScaleNormal="100" workbookViewId="0">
      <selection activeCell="I13" sqref="I13"/>
    </sheetView>
  </sheetViews>
  <sheetFormatPr defaultColWidth="9.140625" defaultRowHeight="15.75" x14ac:dyDescent="0.25"/>
  <cols>
    <col min="1" max="1" width="15.5703125" style="6" customWidth="1"/>
    <col min="2" max="2" width="10.85546875" style="6" customWidth="1"/>
    <col min="3" max="3" width="19.140625" style="9" customWidth="1"/>
    <col min="4" max="4" width="98.140625" style="6" bestFit="1" customWidth="1"/>
    <col min="5" max="5" width="33" style="6" customWidth="1"/>
    <col min="6" max="6" width="21.5703125" style="6" customWidth="1"/>
    <col min="7" max="7" width="15.85546875" style="6" customWidth="1"/>
    <col min="8" max="8" width="16" style="6" customWidth="1"/>
    <col min="9" max="9" width="16.85546875" style="6" customWidth="1"/>
    <col min="10" max="10" width="22.85546875" style="9" customWidth="1"/>
    <col min="11" max="11" width="9.140625" style="6"/>
    <col min="12" max="12" width="11.85546875" style="6" bestFit="1" customWidth="1"/>
    <col min="13" max="16384" width="9.140625" style="6"/>
  </cols>
  <sheetData>
    <row r="1" spans="1:15" ht="43.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s="1" customFormat="1" ht="18.75" customHeight="1" x14ac:dyDescent="0.25">
      <c r="A2" s="41" t="s">
        <v>12</v>
      </c>
      <c r="B2" s="42"/>
      <c r="C2" s="15"/>
      <c r="D2" s="15"/>
      <c r="E2" s="15"/>
      <c r="F2" s="33"/>
    </row>
    <row r="3" spans="1:15" ht="21" customHeight="1" x14ac:dyDescent="0.25">
      <c r="A3" s="2" t="s">
        <v>19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17</v>
      </c>
      <c r="G3" s="17" t="s">
        <v>4</v>
      </c>
      <c r="H3" s="17" t="s">
        <v>5</v>
      </c>
      <c r="I3" s="17" t="s">
        <v>13</v>
      </c>
      <c r="J3" s="17" t="s">
        <v>6</v>
      </c>
    </row>
    <row r="4" spans="1:15" ht="63" x14ac:dyDescent="0.25">
      <c r="A4" s="44" t="s">
        <v>11</v>
      </c>
      <c r="B4" s="36" t="s">
        <v>82</v>
      </c>
      <c r="C4" s="13" t="s">
        <v>72</v>
      </c>
      <c r="D4" s="13" t="s">
        <v>73</v>
      </c>
      <c r="E4" s="13" t="s">
        <v>34</v>
      </c>
      <c r="F4" s="13">
        <v>327646</v>
      </c>
      <c r="G4" s="37">
        <v>122321.05</v>
      </c>
      <c r="H4" s="37">
        <v>122321.05</v>
      </c>
      <c r="I4" s="37">
        <v>116205</v>
      </c>
      <c r="J4" s="37">
        <f>H4*0.85</f>
        <v>103972.8925</v>
      </c>
    </row>
    <row r="5" spans="1:15" ht="60" x14ac:dyDescent="0.25">
      <c r="A5" s="45"/>
      <c r="B5" s="12" t="s">
        <v>82</v>
      </c>
      <c r="C5" s="13" t="s">
        <v>32</v>
      </c>
      <c r="D5" s="12" t="s">
        <v>33</v>
      </c>
      <c r="E5" s="12" t="s">
        <v>34</v>
      </c>
      <c r="F5" s="35">
        <v>327646</v>
      </c>
      <c r="G5" s="24">
        <v>6958.93</v>
      </c>
      <c r="H5" s="25">
        <v>6958.93</v>
      </c>
      <c r="I5" s="16">
        <v>6610.98</v>
      </c>
      <c r="J5" s="37">
        <f>H5*0.85</f>
        <v>5915.0905000000002</v>
      </c>
      <c r="L5" s="28"/>
      <c r="M5"/>
      <c r="N5"/>
      <c r="O5"/>
    </row>
    <row r="6" spans="1:15" s="7" customFormat="1" x14ac:dyDescent="0.25">
      <c r="A6" s="38" t="s">
        <v>7</v>
      </c>
      <c r="B6" s="39"/>
      <c r="C6" s="39"/>
      <c r="D6" s="39"/>
      <c r="E6" s="39"/>
      <c r="F6" s="43"/>
      <c r="G6" s="23">
        <f>SUM(G4:G5)</f>
        <v>129279.98000000001</v>
      </c>
      <c r="H6" s="23">
        <f>SUM(H4:H5)</f>
        <v>129279.98000000001</v>
      </c>
      <c r="I6" s="23">
        <f>SUM(I4:I5)</f>
        <v>122815.98</v>
      </c>
      <c r="J6" s="19">
        <f>SUM(J4:J5)</f>
        <v>109887.98300000001</v>
      </c>
      <c r="L6" s="28"/>
    </row>
    <row r="7" spans="1:15" x14ac:dyDescent="0.25">
      <c r="A7" s="1"/>
      <c r="B7" s="1"/>
      <c r="C7" s="1"/>
      <c r="D7" s="1"/>
      <c r="E7" s="1"/>
      <c r="F7" s="1"/>
      <c r="G7" s="5"/>
      <c r="H7" s="5"/>
      <c r="I7" s="5"/>
      <c r="J7" s="3"/>
      <c r="L7" s="28"/>
    </row>
    <row r="8" spans="1:15" x14ac:dyDescent="0.25">
      <c r="A8" s="1"/>
      <c r="B8" s="1"/>
      <c r="C8" s="1"/>
      <c r="D8" s="1"/>
      <c r="E8" s="1"/>
      <c r="F8" s="1"/>
      <c r="G8" s="5"/>
      <c r="H8" s="5"/>
      <c r="I8" s="5"/>
      <c r="J8" s="3"/>
    </row>
    <row r="9" spans="1:15" x14ac:dyDescent="0.25">
      <c r="A9" s="1"/>
      <c r="B9" s="1"/>
      <c r="C9" s="1"/>
      <c r="D9" s="1"/>
      <c r="E9" s="1"/>
      <c r="F9" s="1"/>
      <c r="G9" s="5"/>
      <c r="H9" s="5"/>
      <c r="I9" s="5"/>
      <c r="J9" s="3"/>
    </row>
  </sheetData>
  <mergeCells count="4">
    <mergeCell ref="A1:J1"/>
    <mergeCell ref="A2:B2"/>
    <mergeCell ref="A6:F6"/>
    <mergeCell ref="A4:A5"/>
  </mergeCells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zoomScaleNormal="100" workbookViewId="0">
      <selection activeCell="D11" sqref="D10:D11"/>
    </sheetView>
  </sheetViews>
  <sheetFormatPr defaultColWidth="9.140625" defaultRowHeight="15.75" x14ac:dyDescent="0.25"/>
  <cols>
    <col min="1" max="1" width="15.5703125" style="6" customWidth="1"/>
    <col min="2" max="2" width="9.42578125" style="6" customWidth="1"/>
    <col min="3" max="3" width="19.140625" style="9" customWidth="1"/>
    <col min="4" max="4" width="66.85546875" style="6" customWidth="1"/>
    <col min="5" max="5" width="33" style="6" customWidth="1"/>
    <col min="6" max="6" width="21.5703125" style="6" customWidth="1"/>
    <col min="7" max="7" width="15.85546875" style="6" customWidth="1"/>
    <col min="8" max="8" width="16" style="6" customWidth="1"/>
    <col min="9" max="9" width="16.85546875" style="6" customWidth="1"/>
    <col min="10" max="10" width="22.85546875" style="9" customWidth="1"/>
    <col min="11" max="11" width="9.140625" style="6"/>
    <col min="12" max="12" width="11.85546875" style="6" bestFit="1" customWidth="1"/>
    <col min="13" max="16384" width="9.140625" style="6"/>
  </cols>
  <sheetData>
    <row r="1" spans="1:15" ht="43.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s="1" customFormat="1" ht="18.75" customHeight="1" x14ac:dyDescent="0.25">
      <c r="A2" s="41" t="s">
        <v>12</v>
      </c>
      <c r="B2" s="42"/>
      <c r="C2" s="15"/>
      <c r="D2" s="15"/>
      <c r="E2" s="15"/>
      <c r="F2" s="33"/>
    </row>
    <row r="3" spans="1:15" ht="21" customHeight="1" x14ac:dyDescent="0.25">
      <c r="A3" s="2" t="s">
        <v>22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17</v>
      </c>
      <c r="G3" s="17" t="s">
        <v>4</v>
      </c>
      <c r="H3" s="17" t="s">
        <v>5</v>
      </c>
      <c r="I3" s="17" t="s">
        <v>13</v>
      </c>
      <c r="J3" s="17" t="s">
        <v>6</v>
      </c>
    </row>
    <row r="4" spans="1:15" ht="60" x14ac:dyDescent="0.25">
      <c r="A4" s="34" t="s">
        <v>11</v>
      </c>
      <c r="B4" s="12" t="s">
        <v>82</v>
      </c>
      <c r="C4" s="13" t="s">
        <v>50</v>
      </c>
      <c r="D4" s="12" t="s">
        <v>51</v>
      </c>
      <c r="E4" s="12" t="s">
        <v>52</v>
      </c>
      <c r="F4" s="35">
        <v>691135</v>
      </c>
      <c r="G4" s="24">
        <v>139120</v>
      </c>
      <c r="H4" s="25">
        <v>139120</v>
      </c>
      <c r="I4" s="16">
        <v>132164</v>
      </c>
      <c r="J4" s="24">
        <f>H4*0.85</f>
        <v>118252</v>
      </c>
      <c r="L4" s="28"/>
      <c r="M4"/>
      <c r="N4"/>
      <c r="O4"/>
    </row>
    <row r="5" spans="1:15" s="7" customFormat="1" x14ac:dyDescent="0.25">
      <c r="A5" s="38" t="s">
        <v>7</v>
      </c>
      <c r="B5" s="39"/>
      <c r="C5" s="39"/>
      <c r="D5" s="39"/>
      <c r="E5" s="39"/>
      <c r="F5" s="43"/>
      <c r="G5" s="23">
        <f>SUM(G4:G4)</f>
        <v>139120</v>
      </c>
      <c r="H5" s="23">
        <f>SUM(H4:H4)</f>
        <v>139120</v>
      </c>
      <c r="I5" s="23">
        <f>SUM(I4:I4)</f>
        <v>132164</v>
      </c>
      <c r="J5" s="19">
        <f>SUM(J4:J4)</f>
        <v>118252</v>
      </c>
      <c r="L5" s="28"/>
    </row>
    <row r="6" spans="1:15" x14ac:dyDescent="0.25">
      <c r="A6" s="1"/>
      <c r="B6" s="1"/>
      <c r="C6" s="1"/>
      <c r="D6" s="1"/>
      <c r="E6" s="1"/>
      <c r="F6" s="1"/>
      <c r="G6" s="5"/>
      <c r="H6" s="5"/>
      <c r="I6" s="5"/>
      <c r="J6" s="3"/>
      <c r="L6" s="28"/>
    </row>
    <row r="7" spans="1:15" x14ac:dyDescent="0.25">
      <c r="A7" s="1"/>
      <c r="B7" s="1"/>
      <c r="C7" s="1"/>
      <c r="D7" s="1"/>
      <c r="E7" s="1"/>
      <c r="F7" s="1"/>
      <c r="G7" s="5"/>
      <c r="H7" s="5"/>
      <c r="I7" s="5"/>
      <c r="J7" s="3"/>
    </row>
    <row r="8" spans="1:15" x14ac:dyDescent="0.25">
      <c r="A8" s="1"/>
      <c r="B8" s="1"/>
      <c r="C8" s="1"/>
      <c r="D8" s="1"/>
      <c r="E8" s="1"/>
      <c r="F8" s="1"/>
      <c r="G8" s="5"/>
      <c r="H8" s="5"/>
      <c r="I8" s="5"/>
      <c r="J8" s="3"/>
    </row>
  </sheetData>
  <mergeCells count="3">
    <mergeCell ref="A1:J1"/>
    <mergeCell ref="A2:B2"/>
    <mergeCell ref="A5:F5"/>
  </mergeCells>
  <pageMargins left="0.7" right="0.7" top="0.75" bottom="0.75" header="0.3" footer="0.3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zoomScaleNormal="100" workbookViewId="0">
      <selection activeCell="D17" sqref="D15:D17"/>
    </sheetView>
  </sheetViews>
  <sheetFormatPr defaultColWidth="9.140625" defaultRowHeight="15.75" x14ac:dyDescent="0.25"/>
  <cols>
    <col min="1" max="1" width="15.5703125" style="6" customWidth="1"/>
    <col min="2" max="2" width="9.7109375" style="6" customWidth="1"/>
    <col min="3" max="3" width="19.140625" style="9" customWidth="1"/>
    <col min="4" max="4" width="66.85546875" style="6" customWidth="1"/>
    <col min="5" max="5" width="33" style="6" customWidth="1"/>
    <col min="6" max="6" width="21.5703125" style="6" customWidth="1"/>
    <col min="7" max="7" width="15.85546875" style="6" customWidth="1"/>
    <col min="8" max="8" width="16" style="6" customWidth="1"/>
    <col min="9" max="9" width="16.85546875" style="6" customWidth="1"/>
    <col min="10" max="10" width="22.85546875" style="9" customWidth="1"/>
    <col min="11" max="11" width="9.140625" style="6"/>
    <col min="12" max="12" width="11.85546875" style="6" bestFit="1" customWidth="1"/>
    <col min="13" max="16384" width="9.140625" style="6"/>
  </cols>
  <sheetData>
    <row r="1" spans="1:15" ht="43.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s="1" customFormat="1" ht="18.75" customHeight="1" x14ac:dyDescent="0.25">
      <c r="A2" s="41" t="s">
        <v>12</v>
      </c>
      <c r="B2" s="42"/>
      <c r="C2" s="15"/>
      <c r="D2" s="15"/>
      <c r="E2" s="15"/>
      <c r="F2" s="33"/>
    </row>
    <row r="3" spans="1:15" ht="21" customHeight="1" x14ac:dyDescent="0.25">
      <c r="A3" s="2" t="s">
        <v>26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17</v>
      </c>
      <c r="G3" s="17" t="s">
        <v>4</v>
      </c>
      <c r="H3" s="17" t="s">
        <v>5</v>
      </c>
      <c r="I3" s="17" t="s">
        <v>13</v>
      </c>
      <c r="J3" s="17" t="s">
        <v>6</v>
      </c>
    </row>
    <row r="4" spans="1:15" ht="60" x14ac:dyDescent="0.25">
      <c r="A4" s="34" t="s">
        <v>11</v>
      </c>
      <c r="B4" s="12" t="s">
        <v>82</v>
      </c>
      <c r="C4" s="13" t="s">
        <v>47</v>
      </c>
      <c r="D4" s="12" t="s">
        <v>48</v>
      </c>
      <c r="E4" s="12" t="s">
        <v>49</v>
      </c>
      <c r="F4" s="35">
        <v>36063606</v>
      </c>
      <c r="G4" s="24">
        <v>363899</v>
      </c>
      <c r="H4" s="25">
        <v>363899</v>
      </c>
      <c r="I4" s="16">
        <v>345704.05</v>
      </c>
      <c r="J4" s="24">
        <f>H4*0.5</f>
        <v>181949.5</v>
      </c>
      <c r="L4" s="28"/>
      <c r="M4"/>
      <c r="N4"/>
      <c r="O4"/>
    </row>
    <row r="5" spans="1:15" s="7" customFormat="1" x14ac:dyDescent="0.25">
      <c r="A5" s="38" t="s">
        <v>7</v>
      </c>
      <c r="B5" s="39"/>
      <c r="C5" s="39"/>
      <c r="D5" s="39"/>
      <c r="E5" s="39"/>
      <c r="F5" s="43"/>
      <c r="G5" s="23">
        <f>SUM(G4:G4)</f>
        <v>363899</v>
      </c>
      <c r="H5" s="23">
        <f>SUM(H4:H4)</f>
        <v>363899</v>
      </c>
      <c r="I5" s="23">
        <f>SUM(I4:I4)</f>
        <v>345704.05</v>
      </c>
      <c r="J5" s="19">
        <f>SUM(J4:J4)</f>
        <v>181949.5</v>
      </c>
      <c r="L5" s="28"/>
    </row>
    <row r="6" spans="1:15" x14ac:dyDescent="0.25">
      <c r="A6" s="1"/>
      <c r="B6" s="1"/>
      <c r="C6" s="1"/>
      <c r="D6" s="1"/>
      <c r="E6" s="1"/>
      <c r="F6" s="1"/>
      <c r="G6" s="5"/>
      <c r="H6" s="5"/>
      <c r="I6" s="5"/>
      <c r="J6" s="3"/>
      <c r="L6" s="28"/>
    </row>
    <row r="7" spans="1:15" x14ac:dyDescent="0.25">
      <c r="A7" s="1"/>
      <c r="B7" s="1"/>
      <c r="C7" s="1"/>
      <c r="D7" s="1"/>
      <c r="E7" s="1"/>
      <c r="F7" s="1"/>
      <c r="G7" s="5"/>
      <c r="H7" s="5"/>
      <c r="I7" s="5"/>
      <c r="J7" s="3"/>
    </row>
    <row r="8" spans="1:15" x14ac:dyDescent="0.25">
      <c r="A8" s="1"/>
      <c r="B8" s="1"/>
      <c r="C8" s="1"/>
      <c r="D8" s="1"/>
      <c r="E8" s="1"/>
      <c r="F8" s="1"/>
      <c r="G8" s="5"/>
      <c r="H8" s="5"/>
      <c r="I8" s="5"/>
      <c r="J8" s="3"/>
    </row>
  </sheetData>
  <mergeCells count="3">
    <mergeCell ref="A1:J1"/>
    <mergeCell ref="A2:B2"/>
    <mergeCell ref="A5:F5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15</vt:i4>
      </vt:variant>
    </vt:vector>
  </HeadingPairs>
  <TitlesOfParts>
    <vt:vector size="15" baseType="lpstr">
      <vt:lpstr>UMR BA</vt:lpstr>
      <vt:lpstr>UMR TT</vt:lpstr>
      <vt:lpstr>UMR NR</vt:lpstr>
      <vt:lpstr>UMR TN</vt:lpstr>
      <vt:lpstr>UMR ZA</vt:lpstr>
      <vt:lpstr>UMR BB</vt:lpstr>
      <vt:lpstr>UMR PO</vt:lpstr>
      <vt:lpstr>UMR KE</vt:lpstr>
      <vt:lpstr>RIÚS BA</vt:lpstr>
      <vt:lpstr>RIÚS TT</vt:lpstr>
      <vt:lpstr>RIÚS NR</vt:lpstr>
      <vt:lpstr>RIÚS TN</vt:lpstr>
      <vt:lpstr>RIÚS ZA</vt:lpstr>
      <vt:lpstr>RIÚS PO</vt:lpstr>
      <vt:lpstr>RIÚS 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Mračka Filip</cp:lastModifiedBy>
  <cp:lastPrinted>2019-08-26T09:14:38Z</cp:lastPrinted>
  <dcterms:created xsi:type="dcterms:W3CDTF">2018-01-17T08:09:02Z</dcterms:created>
  <dcterms:modified xsi:type="dcterms:W3CDTF">2019-09-02T11:59:44Z</dcterms:modified>
</cp:coreProperties>
</file>