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 activeTab="2"/>
  </bookViews>
  <sheets>
    <sheet name="RIUS TT" sheetId="20" r:id="rId1"/>
    <sheet name="RIÚS ZA" sheetId="24" r:id="rId2"/>
    <sheet name="RIUS PO" sheetId="22" r:id="rId3"/>
  </sheets>
  <definedNames>
    <definedName name="_xlnm._FilterDatabase" localSheetId="0" hidden="1">'RIUS TT'!$A$10:$K$12</definedName>
    <definedName name="_xlnm._FilterDatabase" localSheetId="1" hidden="1">'RIÚS ZA'!#REF!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4" l="1"/>
  <c r="J11" i="20" l="1"/>
  <c r="J4" i="20"/>
  <c r="K4" i="20"/>
  <c r="K5" i="20" s="1"/>
  <c r="K7" i="20" s="1"/>
  <c r="I5" i="24" l="1"/>
  <c r="H5" i="24"/>
  <c r="J5" i="24"/>
  <c r="K5" i="22" l="1"/>
  <c r="K7" i="22" s="1"/>
  <c r="J5" i="22"/>
  <c r="I5" i="22"/>
  <c r="H5" i="22"/>
  <c r="J5" i="20" l="1"/>
  <c r="I5" i="20" l="1"/>
  <c r="H5" i="20"/>
  <c r="H12" i="20" l="1"/>
  <c r="J12" i="20"/>
  <c r="I11" i="20"/>
  <c r="I12" i="20" s="1"/>
</calcChain>
</file>

<file path=xl/sharedStrings.xml><?xml version="1.0" encoding="utf-8"?>
<sst xmlns="http://schemas.openxmlformats.org/spreadsheetml/2006/main" count="81" uniqueCount="45">
  <si>
    <t xml:space="preserve">Kolo </t>
  </si>
  <si>
    <t>P.č.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</si>
  <si>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</si>
  <si>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</si>
  <si>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</si>
  <si>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</si>
  <si>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</si>
  <si>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</si>
  <si>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Spolu </t>
  </si>
  <si>
    <t>Alokácia</t>
  </si>
  <si>
    <t xml:space="preserve">zastavené konanie </t>
  </si>
  <si>
    <t xml:space="preserve">Dôvod zastavenia </t>
  </si>
  <si>
    <t>NFP302010N549</t>
  </si>
  <si>
    <t>Modernizácia autobusových zastávok a parkovísk v Krásne nad Kysucou za účelom skvalitnenia služieb cestujúcej verejnosti v rámci verejnej dopravy osôb</t>
  </si>
  <si>
    <t>Mesto Krásno nad Kysucou</t>
  </si>
  <si>
    <t>NFP302010N574</t>
  </si>
  <si>
    <t>Zvyšovanie atraktivity a konkurencieschopnosti verejnej osobnej dopravy v meste Piešťany</t>
  </si>
  <si>
    <t>Mesto Piešťany</t>
  </si>
  <si>
    <t>NFP302010N586</t>
  </si>
  <si>
    <t>4 Autobusové zastávky v obci Veľký Grob</t>
  </si>
  <si>
    <t>Obec Veľký Grob</t>
  </si>
  <si>
    <t>NFP302010N593</t>
  </si>
  <si>
    <t>zostatok alokácie po 4. kole</t>
  </si>
  <si>
    <t>zastavenie § 20 ods. 1 písm. d)</t>
  </si>
  <si>
    <t>Výzva: IROP-PO1-SC121-2016-12 - Zvyšovanie atraktivity a konkurencieschopnosti verejnej osobnej dopravy IV. kolo</t>
  </si>
  <si>
    <t xml:space="preserve">Dôvod neschválenia </t>
  </si>
  <si>
    <t xml:space="preserve">neschválené </t>
  </si>
  <si>
    <t>neschválenie § 19 ods. 9, písm. b)</t>
  </si>
  <si>
    <t>schválené</t>
  </si>
  <si>
    <t>SAD Prešov a.s.</t>
  </si>
  <si>
    <t>Online riadenie VOD a modernizácia dispečerského riadenia (modernizácia existujúcich a zavádzanie nových informačných a dispečerských systémov) vrátane modernizácie vozidlového informačného a komunikačného systému - Budovanie IDS v PSK – I. fáza projektu</t>
  </si>
  <si>
    <t>SCHVÁLENÉ</t>
  </si>
  <si>
    <t>ZASTAVENÉ KONANIE</t>
  </si>
  <si>
    <t xml:space="preserve">NESCHVÁLENÉ </t>
  </si>
  <si>
    <t>+</t>
  </si>
  <si>
    <t>RIÚS PO</t>
  </si>
  <si>
    <t>Schválené NFP</t>
  </si>
  <si>
    <t>RIÚS ZA</t>
  </si>
  <si>
    <t>RIÚS TT</t>
  </si>
  <si>
    <t>Žiadané NFP</t>
  </si>
  <si>
    <t>Žiadané ERDF</t>
  </si>
  <si>
    <t>IČO</t>
  </si>
  <si>
    <t>00612031</t>
  </si>
  <si>
    <t>00306291</t>
  </si>
  <si>
    <t>00314072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</si>
</sst>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/>
      <protection locked="0" hidden="1"/>
    </xf>
    <xf numFmtId="164" fontId="3" fillId="0" borderId="2" xfId="0" applyNumberFormat="1" applyFont="1" applyFill="1" applyBorder="1" applyAlignment="1" applyProtection="1">
      <alignment horizontal="right" vertical="center"/>
      <protection locked="0" hidden="1"/>
    </xf>
    <xf numFmtId="164" fontId="3" fillId="0" borderId="2" xfId="0" applyNumberFormat="1" applyFont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</cellXfs>
  <cellStyles count="1">
    <cellStyle name="Normálna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90" zoomScaleNormal="90" workbookViewId="0">
      <selection activeCell="G19" sqref="G19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8.7109375" style="1" customWidth="1"/>
    <col min="5" max="5" width="40.7109375" style="1" customWidth="1"/>
    <col min="6" max="6" width="23.85546875" style="1" customWidth="1"/>
    <col min="7" max="7" width="23.85546875" style="36" customWidth="1"/>
    <col min="8" max="8" width="16.85546875" style="1" customWidth="1"/>
    <col min="9" max="9" width="17.5703125" style="1" customWidth="1"/>
    <col min="10" max="10" width="14.7109375" style="1" customWidth="1"/>
    <col min="11" max="11" width="29.85546875" style="1" bestFit="1" customWidth="1"/>
    <col min="12" max="16384" width="9.140625" style="1"/>
  </cols>
  <sheetData>
    <row r="1" spans="1:11" ht="36.6" customHeight="1" x14ac:dyDescent="0.2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2.450000000000003" customHeight="1" x14ac:dyDescent="0.25">
      <c r="A2" s="56" t="s">
        <v>31</v>
      </c>
      <c r="B2" s="56"/>
      <c r="C2" s="21"/>
      <c r="D2" s="21"/>
      <c r="E2" s="21"/>
      <c r="F2" s="21"/>
      <c r="G2" s="52"/>
      <c r="H2" s="21"/>
      <c r="I2" s="21"/>
      <c r="J2" s="21"/>
      <c r="K2" s="21"/>
    </row>
    <row r="3" spans="1:11" ht="31.9" customHeight="1" x14ac:dyDescent="0.25">
      <c r="A3" s="2" t="s">
        <v>38</v>
      </c>
      <c r="B3" s="25" t="s">
        <v>0</v>
      </c>
      <c r="C3" s="25" t="s">
        <v>1</v>
      </c>
      <c r="D3" s="26" t="s">
        <v>2</v>
      </c>
      <c r="E3" s="25" t="s">
        <v>3</v>
      </c>
      <c r="F3" s="26" t="s">
        <v>4</v>
      </c>
      <c r="G3" s="40" t="s">
        <v>41</v>
      </c>
      <c r="H3" s="27" t="s">
        <v>5</v>
      </c>
      <c r="I3" s="27" t="s">
        <v>6</v>
      </c>
      <c r="J3" s="27" t="s">
        <v>36</v>
      </c>
      <c r="K3" s="27" t="s">
        <v>7</v>
      </c>
    </row>
    <row r="4" spans="1:11" ht="47.25" x14ac:dyDescent="0.25">
      <c r="A4" s="20" t="s">
        <v>28</v>
      </c>
      <c r="B4" s="10">
        <v>4</v>
      </c>
      <c r="C4" s="3">
        <v>1</v>
      </c>
      <c r="D4" s="14" t="s">
        <v>15</v>
      </c>
      <c r="E4" s="17" t="s">
        <v>16</v>
      </c>
      <c r="F4" s="10" t="s">
        <v>17</v>
      </c>
      <c r="G4" s="65" t="s">
        <v>42</v>
      </c>
      <c r="H4" s="47">
        <v>318640.46999999997</v>
      </c>
      <c r="I4" s="44">
        <v>318640.46999999997</v>
      </c>
      <c r="J4" s="44">
        <f>ROUND(I4*0.95,2)</f>
        <v>302708.45</v>
      </c>
      <c r="K4" s="44">
        <f>ROUND(I4*0.85,2)</f>
        <v>270844.40000000002</v>
      </c>
    </row>
    <row r="5" spans="1:11" x14ac:dyDescent="0.25">
      <c r="A5" s="58" t="s">
        <v>8</v>
      </c>
      <c r="B5" s="59"/>
      <c r="C5" s="59"/>
      <c r="D5" s="59"/>
      <c r="E5" s="59"/>
      <c r="F5" s="60"/>
      <c r="G5" s="53"/>
      <c r="H5" s="51">
        <f>SUM(H4:H4)</f>
        <v>318640.46999999997</v>
      </c>
      <c r="I5" s="51">
        <f>SUM(I4:I4)</f>
        <v>318640.46999999997</v>
      </c>
      <c r="J5" s="51">
        <f>SUM(J4:J4)</f>
        <v>302708.45</v>
      </c>
      <c r="K5" s="44">
        <f>SUM(K4:K4)</f>
        <v>270844.40000000002</v>
      </c>
    </row>
    <row r="6" spans="1:11" ht="14.25" customHeight="1" x14ac:dyDescent="0.25">
      <c r="A6" s="22" t="s">
        <v>9</v>
      </c>
      <c r="B6" s="23"/>
      <c r="C6" s="23"/>
      <c r="D6" s="23"/>
      <c r="E6" s="23"/>
      <c r="F6" s="23"/>
      <c r="G6" s="54"/>
      <c r="H6" s="45"/>
      <c r="I6" s="45"/>
      <c r="J6" s="45"/>
      <c r="K6" s="48">
        <v>1175287.7239999999</v>
      </c>
    </row>
    <row r="7" spans="1:11" ht="15.75" customHeight="1" x14ac:dyDescent="0.25">
      <c r="A7" s="22" t="s">
        <v>22</v>
      </c>
      <c r="B7" s="23"/>
      <c r="C7" s="23"/>
      <c r="D7" s="23"/>
      <c r="E7" s="23"/>
      <c r="F7" s="23"/>
      <c r="G7" s="54"/>
      <c r="H7" s="45"/>
      <c r="I7" s="45"/>
      <c r="J7" s="45"/>
      <c r="K7" s="46">
        <f>K6-K5</f>
        <v>904443.32399999991</v>
      </c>
    </row>
    <row r="8" spans="1:11" ht="15.75" customHeight="1" x14ac:dyDescent="0.25">
      <c r="A8" s="6"/>
      <c r="B8" s="6"/>
      <c r="C8" s="6"/>
      <c r="D8" s="6"/>
      <c r="E8" s="6"/>
      <c r="F8" s="6"/>
      <c r="G8" s="6"/>
      <c r="H8" s="24"/>
      <c r="I8" s="24"/>
      <c r="J8" s="7"/>
      <c r="K8" s="6"/>
    </row>
    <row r="9" spans="1:11" ht="31.15" customHeight="1" x14ac:dyDescent="0.25">
      <c r="A9" s="57" t="s">
        <v>32</v>
      </c>
      <c r="B9" s="57"/>
      <c r="C9" s="6"/>
      <c r="D9" s="6"/>
      <c r="E9" s="6"/>
      <c r="F9" s="6"/>
      <c r="G9" s="6"/>
      <c r="H9" s="7"/>
      <c r="I9" s="7"/>
      <c r="J9" s="7"/>
      <c r="K9" s="8"/>
    </row>
    <row r="10" spans="1:11" ht="32.450000000000003" customHeight="1" x14ac:dyDescent="0.25">
      <c r="A10" s="2" t="s">
        <v>38</v>
      </c>
      <c r="B10" s="31" t="s">
        <v>0</v>
      </c>
      <c r="C10" s="31" t="s">
        <v>1</v>
      </c>
      <c r="D10" s="32" t="s">
        <v>2</v>
      </c>
      <c r="E10" s="31" t="s">
        <v>3</v>
      </c>
      <c r="F10" s="32" t="s">
        <v>4</v>
      </c>
      <c r="G10" s="32" t="s">
        <v>41</v>
      </c>
      <c r="H10" s="33" t="s">
        <v>5</v>
      </c>
      <c r="I10" s="33" t="s">
        <v>39</v>
      </c>
      <c r="J10" s="33" t="s">
        <v>40</v>
      </c>
      <c r="K10" s="31" t="s">
        <v>11</v>
      </c>
    </row>
    <row r="11" spans="1:11" ht="31.5" x14ac:dyDescent="0.25">
      <c r="A11" s="11" t="s">
        <v>10</v>
      </c>
      <c r="B11" s="4">
        <v>4</v>
      </c>
      <c r="C11" s="4">
        <v>1</v>
      </c>
      <c r="D11" s="14" t="s">
        <v>18</v>
      </c>
      <c r="E11" s="15" t="s">
        <v>19</v>
      </c>
      <c r="F11" s="16" t="s">
        <v>20</v>
      </c>
      <c r="G11" s="65" t="s">
        <v>43</v>
      </c>
      <c r="H11" s="49">
        <v>132770.18</v>
      </c>
      <c r="I11" s="50">
        <f>ROUND(H11*0.95,2)</f>
        <v>126131.67</v>
      </c>
      <c r="J11" s="50">
        <f>ROUND(H11*0.85,2)</f>
        <v>112854.65</v>
      </c>
      <c r="K11" s="5" t="s">
        <v>23</v>
      </c>
    </row>
    <row r="12" spans="1:11" x14ac:dyDescent="0.25">
      <c r="A12" s="58" t="s">
        <v>8</v>
      </c>
      <c r="B12" s="59"/>
      <c r="C12" s="59"/>
      <c r="D12" s="59"/>
      <c r="E12" s="59"/>
      <c r="F12" s="60"/>
      <c r="G12" s="53"/>
      <c r="H12" s="51">
        <f>SUM(H11:H11)</f>
        <v>132770.18</v>
      </c>
      <c r="I12" s="51">
        <f>SUM(I11:I11)</f>
        <v>126131.67</v>
      </c>
      <c r="J12" s="51">
        <f>SUM(J11:J11)</f>
        <v>112854.65</v>
      </c>
      <c r="K12" s="9"/>
    </row>
  </sheetData>
  <mergeCells count="5">
    <mergeCell ref="A1:K1"/>
    <mergeCell ref="A2:B2"/>
    <mergeCell ref="A9:B9"/>
    <mergeCell ref="A5:F5"/>
    <mergeCell ref="A12:F12"/>
  </mergeCells>
  <conditionalFormatting sqref="K7:K8">
    <cfRule type="cellIs" dxfId="1" priority="3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="90" zoomScaleNormal="90" workbookViewId="0">
      <selection activeCell="F12" sqref="F1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6" width="21.5703125" style="1" customWidth="1"/>
    <col min="7" max="7" width="21.5703125" style="36" customWidth="1"/>
    <col min="8" max="8" width="16.85546875" style="1" customWidth="1"/>
    <col min="9" max="9" width="17.5703125" style="1" customWidth="1"/>
    <col min="10" max="10" width="14.7109375" style="1" customWidth="1"/>
    <col min="11" max="11" width="20" style="1" customWidth="1"/>
    <col min="12" max="16384" width="9.140625" style="1"/>
  </cols>
  <sheetData>
    <row r="1" spans="1:11" ht="57.6" customHeight="1" x14ac:dyDescent="0.2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34" customFormat="1" ht="40.15" customHeight="1" x14ac:dyDescent="0.25">
      <c r="A2" s="61" t="s">
        <v>33</v>
      </c>
      <c r="B2" s="61"/>
      <c r="G2" s="36"/>
      <c r="H2" s="35"/>
      <c r="I2" s="35"/>
      <c r="J2" s="35"/>
      <c r="K2" s="35"/>
    </row>
    <row r="3" spans="1:11" customFormat="1" ht="41.45" customHeight="1" x14ac:dyDescent="0.25">
      <c r="A3" s="2" t="s">
        <v>37</v>
      </c>
      <c r="B3" s="28" t="s">
        <v>0</v>
      </c>
      <c r="C3" s="28" t="s">
        <v>1</v>
      </c>
      <c r="D3" s="29" t="s">
        <v>2</v>
      </c>
      <c r="E3" s="28" t="s">
        <v>3</v>
      </c>
      <c r="F3" s="29" t="s">
        <v>4</v>
      </c>
      <c r="G3" s="29" t="s">
        <v>41</v>
      </c>
      <c r="H3" s="30" t="s">
        <v>5</v>
      </c>
      <c r="I3" s="30" t="s">
        <v>39</v>
      </c>
      <c r="J3" s="30" t="s">
        <v>40</v>
      </c>
      <c r="K3" s="28" t="s">
        <v>25</v>
      </c>
    </row>
    <row r="4" spans="1:11" customFormat="1" ht="63" x14ac:dyDescent="0.25">
      <c r="A4" s="13" t="s">
        <v>26</v>
      </c>
      <c r="B4" s="13">
        <v>4</v>
      </c>
      <c r="C4" s="13">
        <v>1</v>
      </c>
      <c r="D4" s="5" t="s">
        <v>12</v>
      </c>
      <c r="E4" s="9" t="s">
        <v>13</v>
      </c>
      <c r="F4" s="9" t="s">
        <v>14</v>
      </c>
      <c r="G4" s="17" t="s">
        <v>44</v>
      </c>
      <c r="H4" s="44">
        <v>113799.06</v>
      </c>
      <c r="I4" s="44">
        <v>108109.11</v>
      </c>
      <c r="J4" s="44">
        <f>H4*0.85</f>
        <v>96729.201000000001</v>
      </c>
      <c r="K4" s="38" t="s">
        <v>27</v>
      </c>
    </row>
    <row r="5" spans="1:11" customFormat="1" x14ac:dyDescent="0.25">
      <c r="A5" s="58" t="s">
        <v>8</v>
      </c>
      <c r="B5" s="59"/>
      <c r="C5" s="59"/>
      <c r="D5" s="59"/>
      <c r="E5" s="59"/>
      <c r="F5" s="60"/>
      <c r="G5" s="53"/>
      <c r="H5" s="51">
        <f>SUM(H4)</f>
        <v>113799.06</v>
      </c>
      <c r="I5" s="51">
        <f t="shared" ref="I5:J5" si="0">SUM(I4)</f>
        <v>108109.11</v>
      </c>
      <c r="J5" s="51">
        <f t="shared" si="0"/>
        <v>96729.201000000001</v>
      </c>
      <c r="K5" s="13"/>
    </row>
    <row r="6" spans="1:11" customFormat="1" ht="15" x14ac:dyDescent="0.25"/>
  </sheetData>
  <mergeCells count="3">
    <mergeCell ref="A1:K1"/>
    <mergeCell ref="A2:B2"/>
    <mergeCell ref="A5:F5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G10" sqref="G10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50.7109375" style="1" customWidth="1"/>
    <col min="6" max="6" width="21.5703125" style="1" customWidth="1"/>
    <col min="7" max="7" width="21.5703125" style="36" customWidth="1"/>
    <col min="8" max="8" width="16.85546875" style="1" customWidth="1"/>
    <col min="9" max="9" width="17.5703125" style="1" customWidth="1"/>
    <col min="10" max="10" width="14.7109375" style="1" customWidth="1"/>
    <col min="11" max="11" width="17.7109375" style="1" customWidth="1"/>
    <col min="12" max="16384" width="9.140625" style="1"/>
  </cols>
  <sheetData>
    <row r="1" spans="1:11" ht="57.6" customHeight="1" x14ac:dyDescent="0.2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36" customFormat="1" ht="41.45" customHeight="1" x14ac:dyDescent="0.25">
      <c r="A2" s="56" t="s">
        <v>31</v>
      </c>
      <c r="B2" s="56"/>
      <c r="C2" s="37"/>
      <c r="D2" s="37"/>
      <c r="E2" s="37"/>
      <c r="F2" s="37"/>
      <c r="G2" s="52"/>
      <c r="H2" s="37"/>
      <c r="I2" s="37"/>
      <c r="J2" s="37"/>
      <c r="K2" s="37"/>
    </row>
    <row r="3" spans="1:11" ht="35.450000000000003" customHeight="1" x14ac:dyDescent="0.25">
      <c r="A3" s="2" t="s">
        <v>35</v>
      </c>
      <c r="B3" s="39" t="s">
        <v>0</v>
      </c>
      <c r="C3" s="39" t="s">
        <v>1</v>
      </c>
      <c r="D3" s="40" t="s">
        <v>2</v>
      </c>
      <c r="E3" s="39" t="s">
        <v>3</v>
      </c>
      <c r="F3" s="40" t="s">
        <v>4</v>
      </c>
      <c r="G3" s="40" t="s">
        <v>41</v>
      </c>
      <c r="H3" s="41" t="s">
        <v>5</v>
      </c>
      <c r="I3" s="41" t="s">
        <v>6</v>
      </c>
      <c r="J3" s="41" t="s">
        <v>36</v>
      </c>
      <c r="K3" s="41" t="s">
        <v>7</v>
      </c>
    </row>
    <row r="4" spans="1:11" ht="94.5" x14ac:dyDescent="0.25">
      <c r="A4" s="18" t="s">
        <v>28</v>
      </c>
      <c r="B4" s="12">
        <v>4</v>
      </c>
      <c r="C4" s="3">
        <v>1</v>
      </c>
      <c r="D4" s="5" t="s">
        <v>21</v>
      </c>
      <c r="E4" s="19" t="s">
        <v>30</v>
      </c>
      <c r="F4" s="16" t="s">
        <v>29</v>
      </c>
      <c r="G4" s="5">
        <v>36477125</v>
      </c>
      <c r="H4" s="42">
        <v>1288110.51</v>
      </c>
      <c r="I4" s="44">
        <v>1013770.53</v>
      </c>
      <c r="J4" s="44">
        <v>912393.48</v>
      </c>
      <c r="K4" s="43">
        <v>861704.95</v>
      </c>
    </row>
    <row r="5" spans="1:11" x14ac:dyDescent="0.25">
      <c r="A5" s="58" t="s">
        <v>8</v>
      </c>
      <c r="B5" s="59"/>
      <c r="C5" s="59"/>
      <c r="D5" s="59"/>
      <c r="E5" s="59"/>
      <c r="F5" s="60"/>
      <c r="G5" s="53"/>
      <c r="H5" s="51">
        <f>SUM(H4:H4)</f>
        <v>1288110.51</v>
      </c>
      <c r="I5" s="51">
        <f>SUM(I4:I4)</f>
        <v>1013770.53</v>
      </c>
      <c r="J5" s="51">
        <f>SUM(J4:J4)</f>
        <v>912393.48</v>
      </c>
      <c r="K5" s="51">
        <f>SUM(K4:K4)</f>
        <v>861704.95</v>
      </c>
    </row>
    <row r="6" spans="1:11" ht="14.25" customHeight="1" x14ac:dyDescent="0.25">
      <c r="A6" s="62" t="s">
        <v>9</v>
      </c>
      <c r="B6" s="63"/>
      <c r="C6" s="63"/>
      <c r="D6" s="63"/>
      <c r="E6" s="63"/>
      <c r="F6" s="63"/>
      <c r="G6" s="63"/>
      <c r="H6" s="63"/>
      <c r="I6" s="63"/>
      <c r="J6" s="64"/>
      <c r="K6" s="45">
        <v>1457878.649</v>
      </c>
    </row>
    <row r="7" spans="1:11" ht="15.75" customHeight="1" x14ac:dyDescent="0.25">
      <c r="A7" s="62" t="s">
        <v>22</v>
      </c>
      <c r="B7" s="63"/>
      <c r="C7" s="63"/>
      <c r="D7" s="63"/>
      <c r="E7" s="63"/>
      <c r="F7" s="63"/>
      <c r="G7" s="63"/>
      <c r="H7" s="63"/>
      <c r="I7" s="63"/>
      <c r="J7" s="64"/>
      <c r="K7" s="46">
        <f>K6-K5</f>
        <v>596173.69900000002</v>
      </c>
    </row>
    <row r="19" spans="9:9" x14ac:dyDescent="0.25">
      <c r="I19" s="1" t="s">
        <v>34</v>
      </c>
    </row>
  </sheetData>
  <mergeCells count="5">
    <mergeCell ref="A1:K1"/>
    <mergeCell ref="A2:B2"/>
    <mergeCell ref="A5:F5"/>
    <mergeCell ref="A6:J6"/>
    <mergeCell ref="A7:J7"/>
  </mergeCells>
  <conditionalFormatting sqref="K7">
    <cfRule type="cellIs" dxfId="0" priority="2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RIUS TT</vt:lpstr>
      <vt:lpstr>RIÚS ZA</vt:lpstr>
      <vt:lpstr>RIUS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2018-02-14T08:46:14Z</cp:lastPrinted>
  <dcterms:created xsi:type="dcterms:W3CDTF">2018-01-17T08:09:02Z</dcterms:created>
  <dcterms:modified xsi:type="dcterms:W3CDTF">2019-03-04T07:36:56Z</dcterms:modified>
</cp:coreProperties>
</file>